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 - Sites internet\site fpspp\1 - site wordpress\_documents sites wordpress\controle de gestion PRO\"/>
    </mc:Choice>
  </mc:AlternateContent>
  <xr:revisionPtr revIDLastSave="0" documentId="8_{EC8CFF26-C52E-4D1C-B03D-CF7B8229572B}" xr6:coauthVersionLast="33" xr6:coauthVersionMax="33" xr10:uidLastSave="{00000000-0000-0000-0000-000000000000}"/>
  <bookViews>
    <workbookView xWindow="0" yWindow="0" windowWidth="28800" windowHeight="12795" tabRatio="953" xr2:uid="{00000000-000D-0000-FFFF-FFFF00000000}"/>
  </bookViews>
  <sheets>
    <sheet name="CP J SYNTHESE" sheetId="5" r:id="rId1"/>
    <sheet name="CP J TAILLE ENTREPRISES" sheetId="6" r:id="rId2"/>
    <sheet name="CP J ACTIVITE" sheetId="7" r:id="rId3"/>
    <sheet name="CP J AGE SEXE" sheetId="8" r:id="rId4"/>
    <sheet name="CP J NIVEAU" sheetId="9" r:id="rId5"/>
    <sheet name="CP J DUREE FINALITE" sheetId="10" r:id="rId6"/>
    <sheet name="CP J TERMINE ROMPU" sheetId="11" r:id="rId7"/>
    <sheet name="CP J REGION" sheetId="12" r:id="rId8"/>
    <sheet name="CP J OPCA" sheetId="13" r:id="rId9"/>
  </sheets>
  <externalReferences>
    <externalReference r:id="rId10"/>
  </externalReferences>
  <definedNames>
    <definedName name="_xlnm.Print_Area" localSheetId="2">'CP J ACTIVITE'!$B$2:$G$55</definedName>
    <definedName name="_xlnm.Print_Area" localSheetId="3">'CP J AGE SEXE'!$B$2:$N$10</definedName>
    <definedName name="_xlnm.Print_Area" localSheetId="5">'CP J DUREE FINALITE'!$B$2:$N$19</definedName>
    <definedName name="_xlnm.Print_Area" localSheetId="4">'CP J NIVEAU'!$B$2:$M$12</definedName>
    <definedName name="_xlnm.Print_Area" localSheetId="8">'CP J OPCA'!$B$2:$L$26</definedName>
    <definedName name="_xlnm.Print_Area" localSheetId="7">'CP J REGION'!$B$2:$L$25</definedName>
    <definedName name="_xlnm.Print_Area" localSheetId="0">'CP J SYNTHESE'!$B$2:$F$19</definedName>
    <definedName name="_xlnm.Print_Area" localSheetId="1">'CP J TAILLE ENTREPRISES'!$B$2:$O$13</definedName>
    <definedName name="_xlnm.Print_Area" localSheetId="6">'CP J TERMINE ROMPU'!$B$2:$I$16</definedName>
  </definedNames>
  <calcPr calcId="179017"/>
</workbook>
</file>

<file path=xl/calcChain.xml><?xml version="1.0" encoding="utf-8"?>
<calcChain xmlns="http://schemas.openxmlformats.org/spreadsheetml/2006/main">
  <c r="C22" i="10" l="1"/>
  <c r="C24" i="10"/>
  <c r="E25" i="10"/>
  <c r="F25" i="10"/>
  <c r="G25" i="10"/>
  <c r="H25" i="10"/>
  <c r="I25" i="10"/>
  <c r="J25" i="10"/>
  <c r="K25" i="10"/>
  <c r="L25" i="10"/>
  <c r="E26" i="10"/>
  <c r="F26" i="10"/>
  <c r="G26" i="10"/>
  <c r="H26" i="10"/>
  <c r="I26" i="10"/>
  <c r="J26" i="10"/>
  <c r="K26" i="10"/>
  <c r="L26" i="10"/>
  <c r="E27" i="10"/>
  <c r="F27" i="10"/>
  <c r="G27" i="10"/>
  <c r="H27" i="10"/>
  <c r="I27" i="10"/>
  <c r="J27" i="10"/>
  <c r="K27" i="10"/>
  <c r="L27" i="10"/>
  <c r="E28" i="10"/>
  <c r="F28" i="10"/>
  <c r="G28" i="10"/>
  <c r="H28" i="10"/>
  <c r="I28" i="10"/>
  <c r="J28" i="10"/>
  <c r="K28" i="10"/>
  <c r="L28" i="10"/>
  <c r="E29" i="10"/>
  <c r="F29" i="10"/>
  <c r="G29" i="10"/>
  <c r="H29" i="10"/>
  <c r="I29" i="10"/>
  <c r="J29" i="10"/>
  <c r="K29" i="10"/>
  <c r="L29" i="10"/>
  <c r="E30" i="10"/>
  <c r="F30" i="10"/>
  <c r="G30" i="10"/>
  <c r="H30" i="10"/>
  <c r="I30" i="10"/>
  <c r="J30" i="10"/>
  <c r="K30" i="10"/>
  <c r="L30" i="10"/>
  <c r="E31" i="10"/>
  <c r="F31" i="10"/>
  <c r="G31" i="10"/>
  <c r="H31" i="10"/>
  <c r="I31" i="10"/>
  <c r="J31" i="10"/>
  <c r="K31" i="10"/>
  <c r="L31" i="10"/>
  <c r="E32" i="10"/>
  <c r="F32" i="10"/>
  <c r="G32" i="10"/>
  <c r="H32" i="10"/>
  <c r="I32" i="10"/>
  <c r="J32" i="10"/>
  <c r="K32" i="10"/>
  <c r="L32" i="10"/>
  <c r="E33" i="10"/>
  <c r="F33" i="10"/>
  <c r="G33" i="10"/>
  <c r="H33" i="10"/>
  <c r="I33" i="10"/>
  <c r="J33" i="10"/>
  <c r="K33" i="10"/>
  <c r="L33" i="10"/>
  <c r="E34" i="10"/>
  <c r="F34" i="10"/>
  <c r="G34" i="10"/>
  <c r="H34" i="10"/>
  <c r="I34" i="10"/>
  <c r="J34" i="10"/>
  <c r="K34" i="10"/>
  <c r="L34" i="10"/>
  <c r="E35" i="10"/>
  <c r="F35" i="10"/>
  <c r="G35" i="10"/>
  <c r="H35" i="10"/>
  <c r="I35" i="10"/>
  <c r="J35" i="10"/>
  <c r="K35" i="10"/>
  <c r="L35" i="10"/>
  <c r="E36" i="10"/>
  <c r="F36" i="10"/>
  <c r="G36" i="10"/>
  <c r="H36" i="10"/>
  <c r="I36" i="10"/>
  <c r="J36" i="10"/>
  <c r="K36" i="10"/>
  <c r="L36" i="10"/>
  <c r="E37" i="10"/>
  <c r="F37" i="10"/>
  <c r="G37" i="10"/>
  <c r="H37" i="10"/>
  <c r="I37" i="10"/>
  <c r="J37" i="10"/>
  <c r="K37" i="10"/>
  <c r="L37" i="10"/>
  <c r="E38" i="10"/>
  <c r="F38" i="10"/>
  <c r="G38" i="10"/>
  <c r="H38" i="10"/>
  <c r="I38" i="10"/>
  <c r="J38" i="10"/>
  <c r="K38" i="10"/>
  <c r="L38" i="10"/>
  <c r="E39" i="10"/>
  <c r="F39" i="10"/>
  <c r="G39" i="10"/>
  <c r="H39" i="10"/>
  <c r="I39" i="10"/>
  <c r="J39" i="10"/>
  <c r="K39" i="10"/>
  <c r="L39" i="10"/>
  <c r="E40" i="10"/>
  <c r="F40" i="10"/>
  <c r="G40" i="10"/>
  <c r="H40" i="10"/>
  <c r="I40" i="10"/>
  <c r="J40" i="10"/>
  <c r="K40" i="10"/>
  <c r="L40" i="10"/>
  <c r="E41" i="10"/>
  <c r="F41" i="10"/>
  <c r="G41" i="10"/>
  <c r="H41" i="10"/>
  <c r="I41" i="10"/>
  <c r="J41" i="10"/>
  <c r="K41" i="10"/>
  <c r="L41" i="10"/>
  <c r="E42" i="10"/>
  <c r="F42" i="10"/>
  <c r="G42" i="10"/>
  <c r="H42" i="10"/>
  <c r="I42" i="10"/>
  <c r="J42" i="10"/>
  <c r="K42" i="10"/>
  <c r="L42" i="10"/>
  <c r="E43" i="10"/>
  <c r="F43" i="10"/>
  <c r="G43" i="10"/>
  <c r="H43" i="10"/>
  <c r="I43" i="10"/>
  <c r="J43" i="10"/>
  <c r="K43" i="10"/>
  <c r="L43" i="10"/>
  <c r="E44" i="10"/>
  <c r="F44" i="10"/>
  <c r="G44" i="10"/>
  <c r="H44" i="10"/>
  <c r="I44" i="10"/>
  <c r="J44" i="10"/>
  <c r="K44" i="10"/>
  <c r="L44" i="10"/>
  <c r="C47" i="10"/>
  <c r="E47" i="10"/>
  <c r="F47" i="10"/>
  <c r="G47" i="10"/>
  <c r="H47" i="10"/>
  <c r="I47" i="10"/>
  <c r="J47" i="10"/>
  <c r="K47" i="10"/>
  <c r="L47" i="10"/>
  <c r="E48" i="10"/>
  <c r="F48" i="10"/>
  <c r="G48" i="10"/>
  <c r="H48" i="10"/>
  <c r="I48" i="10"/>
  <c r="J48" i="10"/>
  <c r="K48" i="10"/>
  <c r="L48" i="10"/>
  <c r="E49" i="10"/>
  <c r="F49" i="10"/>
  <c r="G49" i="10"/>
  <c r="H49" i="10"/>
  <c r="I49" i="10"/>
  <c r="J49" i="10"/>
  <c r="K49" i="10"/>
  <c r="L49" i="10"/>
  <c r="E50" i="10"/>
  <c r="F50" i="10"/>
  <c r="G50" i="10"/>
  <c r="H50" i="10"/>
  <c r="I50" i="10"/>
  <c r="J50" i="10"/>
  <c r="K50" i="10"/>
  <c r="L50" i="10"/>
  <c r="E51" i="10"/>
  <c r="F51" i="10"/>
  <c r="G51" i="10"/>
  <c r="H51" i="10"/>
  <c r="I51" i="10"/>
  <c r="J51" i="10"/>
  <c r="K51" i="10"/>
  <c r="L51" i="10"/>
  <c r="E52" i="10"/>
  <c r="F52" i="10"/>
  <c r="G52" i="10"/>
  <c r="H52" i="10"/>
  <c r="I52" i="10"/>
  <c r="J52" i="10"/>
  <c r="K52" i="10"/>
  <c r="L52" i="10"/>
  <c r="E53" i="10"/>
  <c r="F53" i="10"/>
  <c r="G53" i="10"/>
  <c r="H53" i="10"/>
  <c r="I53" i="10"/>
  <c r="J53" i="10"/>
  <c r="K53" i="10"/>
  <c r="L53" i="10"/>
  <c r="E54" i="10"/>
  <c r="F54" i="10"/>
  <c r="G54" i="10"/>
  <c r="H54" i="10"/>
  <c r="I54" i="10"/>
  <c r="J54" i="10"/>
  <c r="K54" i="10"/>
  <c r="L54" i="10"/>
  <c r="E55" i="10"/>
  <c r="F55" i="10"/>
  <c r="G55" i="10"/>
  <c r="H55" i="10"/>
  <c r="I55" i="10"/>
  <c r="J55" i="10"/>
  <c r="K55" i="10"/>
  <c r="L55" i="10"/>
  <c r="E56" i="10"/>
  <c r="F56" i="10"/>
  <c r="G56" i="10"/>
  <c r="H56" i="10"/>
  <c r="I56" i="10"/>
  <c r="J56" i="10"/>
  <c r="K56" i="10"/>
  <c r="L56" i="10"/>
  <c r="E57" i="10"/>
  <c r="F57" i="10"/>
  <c r="G57" i="10"/>
  <c r="H57" i="10"/>
  <c r="I57" i="10"/>
  <c r="J57" i="10"/>
  <c r="K57" i="10"/>
  <c r="L57" i="10"/>
  <c r="E58" i="10"/>
  <c r="F58" i="10"/>
  <c r="G58" i="10"/>
  <c r="H58" i="10"/>
  <c r="I58" i="10"/>
  <c r="J58" i="10"/>
  <c r="K58" i="10"/>
  <c r="L58" i="10"/>
  <c r="E59" i="10"/>
  <c r="F59" i="10"/>
  <c r="G59" i="10"/>
  <c r="H59" i="10"/>
  <c r="I59" i="10"/>
  <c r="J59" i="10"/>
  <c r="K59" i="10"/>
  <c r="L59" i="10"/>
  <c r="E60" i="10"/>
  <c r="F60" i="10"/>
  <c r="G60" i="10"/>
  <c r="H60" i="10"/>
  <c r="I60" i="10"/>
  <c r="J60" i="10"/>
  <c r="K60" i="10"/>
  <c r="L60" i="10"/>
  <c r="E61" i="10"/>
  <c r="F61" i="10"/>
  <c r="G61" i="10"/>
  <c r="H61" i="10"/>
  <c r="I61" i="10"/>
  <c r="J61" i="10"/>
  <c r="K61" i="10"/>
  <c r="L61" i="10"/>
  <c r="E62" i="10"/>
  <c r="F62" i="10"/>
  <c r="G62" i="10"/>
  <c r="H62" i="10"/>
  <c r="I62" i="10"/>
  <c r="J62" i="10"/>
  <c r="K62" i="10"/>
  <c r="L62" i="10"/>
  <c r="E63" i="10"/>
  <c r="F63" i="10"/>
  <c r="G63" i="10"/>
  <c r="H63" i="10"/>
  <c r="I63" i="10"/>
  <c r="J63" i="10"/>
  <c r="K63" i="10"/>
  <c r="L63" i="10"/>
  <c r="E64" i="10"/>
  <c r="F64" i="10"/>
  <c r="G64" i="10"/>
  <c r="H64" i="10"/>
  <c r="I64" i="10"/>
  <c r="J64" i="10"/>
  <c r="K64" i="10"/>
  <c r="L64" i="10"/>
  <c r="E65" i="10"/>
  <c r="F65" i="10"/>
  <c r="G65" i="10"/>
  <c r="H65" i="10"/>
  <c r="I65" i="10"/>
  <c r="J65" i="10"/>
  <c r="K65" i="10"/>
  <c r="L65" i="10"/>
  <c r="E66" i="10"/>
  <c r="F66" i="10"/>
  <c r="G66" i="10"/>
  <c r="H66" i="10"/>
  <c r="I66" i="10"/>
  <c r="J66" i="10"/>
  <c r="K66" i="10"/>
  <c r="L66" i="10"/>
  <c r="E67" i="10"/>
  <c r="F67" i="10"/>
  <c r="G67" i="10"/>
  <c r="H67" i="10"/>
  <c r="I67" i="10"/>
  <c r="J67" i="10"/>
  <c r="K67" i="10"/>
  <c r="L67" i="10"/>
  <c r="C69" i="10"/>
  <c r="C71" i="10"/>
  <c r="E72" i="10"/>
  <c r="F72" i="10"/>
  <c r="G72" i="10"/>
  <c r="H72" i="10"/>
  <c r="I72" i="10"/>
  <c r="J72" i="10"/>
  <c r="E73" i="10"/>
  <c r="F73" i="10"/>
  <c r="G73" i="10"/>
  <c r="H73" i="10"/>
  <c r="I73" i="10"/>
  <c r="J73" i="10"/>
  <c r="E74" i="10"/>
  <c r="F74" i="10"/>
  <c r="G74" i="10"/>
  <c r="H74" i="10"/>
  <c r="I74" i="10"/>
  <c r="J74" i="10"/>
  <c r="E75" i="10"/>
  <c r="F75" i="10"/>
  <c r="G75" i="10"/>
  <c r="H75" i="10"/>
  <c r="I75" i="10"/>
  <c r="J75" i="10"/>
  <c r="E76" i="10"/>
  <c r="F76" i="10"/>
  <c r="G76" i="10"/>
  <c r="H76" i="10"/>
  <c r="I76" i="10"/>
  <c r="J76" i="10"/>
  <c r="E77" i="10"/>
  <c r="F77" i="10"/>
  <c r="G77" i="10"/>
  <c r="H77" i="10"/>
  <c r="I77" i="10"/>
  <c r="J77" i="10"/>
  <c r="E78" i="10"/>
  <c r="F78" i="10"/>
  <c r="G78" i="10"/>
  <c r="H78" i="10"/>
  <c r="I78" i="10"/>
  <c r="J78" i="10"/>
  <c r="E79" i="10"/>
  <c r="F79" i="10"/>
  <c r="G79" i="10"/>
  <c r="H79" i="10"/>
  <c r="I79" i="10"/>
  <c r="J79" i="10"/>
  <c r="E80" i="10"/>
  <c r="F80" i="10"/>
  <c r="G80" i="10"/>
  <c r="H80" i="10"/>
  <c r="I80" i="10"/>
  <c r="J80" i="10"/>
  <c r="E81" i="10"/>
  <c r="F81" i="10"/>
  <c r="G81" i="10"/>
  <c r="H81" i="10"/>
  <c r="I81" i="10"/>
  <c r="J81" i="10"/>
  <c r="E82" i="10"/>
  <c r="F82" i="10"/>
  <c r="G82" i="10"/>
  <c r="H82" i="10"/>
  <c r="I82" i="10"/>
  <c r="J82" i="10"/>
  <c r="E83" i="10"/>
  <c r="F83" i="10"/>
  <c r="G83" i="10"/>
  <c r="H83" i="10"/>
  <c r="I83" i="10"/>
  <c r="J83" i="10"/>
  <c r="E84" i="10"/>
  <c r="F84" i="10"/>
  <c r="G84" i="10"/>
  <c r="H84" i="10"/>
  <c r="I84" i="10"/>
  <c r="J84" i="10"/>
  <c r="E85" i="10"/>
  <c r="F85" i="10"/>
  <c r="G85" i="10"/>
  <c r="H85" i="10"/>
  <c r="I85" i="10"/>
  <c r="J85" i="10"/>
  <c r="E86" i="10"/>
  <c r="F86" i="10"/>
  <c r="G86" i="10"/>
  <c r="H86" i="10"/>
  <c r="I86" i="10"/>
  <c r="J86" i="10"/>
  <c r="E87" i="10"/>
  <c r="F87" i="10"/>
  <c r="G87" i="10"/>
  <c r="H87" i="10"/>
  <c r="I87" i="10"/>
  <c r="J87" i="10"/>
  <c r="E88" i="10"/>
  <c r="F88" i="10"/>
  <c r="G88" i="10"/>
  <c r="H88" i="10"/>
  <c r="I88" i="10"/>
  <c r="J88" i="10"/>
  <c r="E89" i="10"/>
  <c r="F89" i="10"/>
  <c r="G89" i="10"/>
  <c r="H89" i="10"/>
  <c r="I89" i="10"/>
  <c r="J89" i="10"/>
  <c r="E90" i="10"/>
  <c r="F90" i="10"/>
  <c r="G90" i="10"/>
  <c r="H90" i="10"/>
  <c r="I90" i="10"/>
  <c r="J90" i="10"/>
  <c r="E91" i="10"/>
  <c r="F91" i="10"/>
  <c r="G91" i="10"/>
  <c r="H91" i="10"/>
  <c r="I91" i="10"/>
  <c r="J91" i="10"/>
  <c r="C94" i="10"/>
  <c r="E94" i="10"/>
  <c r="F94" i="10"/>
  <c r="G94" i="10"/>
  <c r="H94" i="10"/>
  <c r="I94" i="10"/>
  <c r="J94" i="10"/>
  <c r="E95" i="10"/>
  <c r="F95" i="10"/>
  <c r="G95" i="10"/>
  <c r="H95" i="10"/>
  <c r="I95" i="10"/>
  <c r="J95" i="10"/>
  <c r="E96" i="10"/>
  <c r="F96" i="10"/>
  <c r="G96" i="10"/>
  <c r="H96" i="10"/>
  <c r="I96" i="10"/>
  <c r="J96" i="10"/>
  <c r="E97" i="10"/>
  <c r="F97" i="10"/>
  <c r="G97" i="10"/>
  <c r="H97" i="10"/>
  <c r="I97" i="10"/>
  <c r="J97" i="10"/>
  <c r="E98" i="10"/>
  <c r="F98" i="10"/>
  <c r="G98" i="10"/>
  <c r="H98" i="10"/>
  <c r="I98" i="10"/>
  <c r="J98" i="10"/>
  <c r="E99" i="10"/>
  <c r="F99" i="10"/>
  <c r="G99" i="10"/>
  <c r="H99" i="10"/>
  <c r="I99" i="10"/>
  <c r="J99" i="10"/>
  <c r="E100" i="10"/>
  <c r="F100" i="10"/>
  <c r="G100" i="10"/>
  <c r="H100" i="10"/>
  <c r="I100" i="10"/>
  <c r="J100" i="10"/>
  <c r="E101" i="10"/>
  <c r="F101" i="10"/>
  <c r="G101" i="10"/>
  <c r="H101" i="10"/>
  <c r="I101" i="10"/>
  <c r="J101" i="10"/>
  <c r="E102" i="10"/>
  <c r="F102" i="10"/>
  <c r="G102" i="10"/>
  <c r="H102" i="10"/>
  <c r="I102" i="10"/>
  <c r="J102" i="10"/>
  <c r="E103" i="10"/>
  <c r="F103" i="10"/>
  <c r="G103" i="10"/>
  <c r="H103" i="10"/>
  <c r="I103" i="10"/>
  <c r="J103" i="10"/>
  <c r="E104" i="10"/>
  <c r="F104" i="10"/>
  <c r="G104" i="10"/>
  <c r="H104" i="10"/>
  <c r="I104" i="10"/>
  <c r="J104" i="10"/>
  <c r="E105" i="10"/>
  <c r="F105" i="10"/>
  <c r="G105" i="10"/>
  <c r="H105" i="10"/>
  <c r="K105" i="10" s="1"/>
  <c r="I105" i="10"/>
  <c r="J105" i="10"/>
  <c r="E106" i="10"/>
  <c r="F106" i="10"/>
  <c r="G106" i="10"/>
  <c r="H106" i="10"/>
  <c r="I106" i="10"/>
  <c r="J106" i="10"/>
  <c r="E107" i="10"/>
  <c r="F107" i="10"/>
  <c r="G107" i="10"/>
  <c r="H107" i="10"/>
  <c r="I107" i="10"/>
  <c r="J107" i="10"/>
  <c r="E108" i="10"/>
  <c r="F108" i="10"/>
  <c r="G108" i="10"/>
  <c r="H108" i="10"/>
  <c r="I108" i="10"/>
  <c r="J108" i="10"/>
  <c r="E109" i="10"/>
  <c r="F109" i="10"/>
  <c r="G109" i="10"/>
  <c r="H109" i="10"/>
  <c r="I109" i="10"/>
  <c r="J109" i="10"/>
  <c r="E110" i="10"/>
  <c r="F110" i="10"/>
  <c r="G110" i="10"/>
  <c r="H110" i="10"/>
  <c r="I110" i="10"/>
  <c r="J110" i="10"/>
  <c r="E111" i="10"/>
  <c r="F111" i="10"/>
  <c r="G111" i="10"/>
  <c r="H111" i="10"/>
  <c r="I111" i="10"/>
  <c r="J111" i="10"/>
  <c r="E112" i="10"/>
  <c r="F112" i="10"/>
  <c r="G112" i="10"/>
  <c r="H112" i="10"/>
  <c r="I112" i="10"/>
  <c r="J112" i="10"/>
  <c r="E113" i="10"/>
  <c r="F113" i="10"/>
  <c r="G113" i="10"/>
  <c r="H113" i="10"/>
  <c r="I113" i="10"/>
  <c r="J113" i="10"/>
  <c r="E114" i="10"/>
  <c r="F114" i="10"/>
  <c r="G114" i="10"/>
  <c r="H114" i="10"/>
  <c r="I114" i="10"/>
  <c r="J114" i="10"/>
  <c r="C116" i="10"/>
  <c r="C118" i="10"/>
  <c r="E119" i="10"/>
  <c r="F119" i="10"/>
  <c r="G119" i="10"/>
  <c r="H119" i="10"/>
  <c r="I119" i="10"/>
  <c r="E120" i="10"/>
  <c r="F120" i="10"/>
  <c r="G120" i="10"/>
  <c r="H120" i="10"/>
  <c r="I120" i="10"/>
  <c r="E121" i="10"/>
  <c r="F121" i="10"/>
  <c r="G121" i="10"/>
  <c r="H121" i="10"/>
  <c r="I121" i="10"/>
  <c r="E122" i="10"/>
  <c r="F122" i="10"/>
  <c r="G122" i="10"/>
  <c r="H122" i="10"/>
  <c r="I122" i="10"/>
  <c r="E123" i="10"/>
  <c r="F123" i="10"/>
  <c r="G123" i="10"/>
  <c r="H123" i="10"/>
  <c r="I123" i="10"/>
  <c r="E124" i="10"/>
  <c r="F124" i="10"/>
  <c r="G124" i="10"/>
  <c r="H124" i="10"/>
  <c r="I124" i="10"/>
  <c r="E125" i="10"/>
  <c r="F125" i="10"/>
  <c r="G125" i="10"/>
  <c r="H125" i="10"/>
  <c r="I125" i="10"/>
  <c r="E126" i="10"/>
  <c r="F126" i="10"/>
  <c r="G126" i="10"/>
  <c r="H126" i="10"/>
  <c r="I126" i="10"/>
  <c r="E127" i="10"/>
  <c r="F127" i="10"/>
  <c r="G127" i="10"/>
  <c r="H127" i="10"/>
  <c r="I127" i="10"/>
  <c r="E128" i="10"/>
  <c r="F128" i="10"/>
  <c r="G128" i="10"/>
  <c r="H128" i="10"/>
  <c r="I128" i="10"/>
  <c r="E129" i="10"/>
  <c r="F129" i="10"/>
  <c r="G129" i="10"/>
  <c r="H129" i="10"/>
  <c r="I129" i="10"/>
  <c r="E130" i="10"/>
  <c r="F130" i="10"/>
  <c r="G130" i="10"/>
  <c r="H130" i="10"/>
  <c r="I130" i="10"/>
  <c r="E131" i="10"/>
  <c r="F131" i="10"/>
  <c r="G131" i="10"/>
  <c r="H131" i="10"/>
  <c r="I131" i="10"/>
  <c r="E132" i="10"/>
  <c r="F132" i="10"/>
  <c r="G132" i="10"/>
  <c r="H132" i="10"/>
  <c r="I132" i="10"/>
  <c r="E133" i="10"/>
  <c r="F133" i="10"/>
  <c r="G133" i="10"/>
  <c r="H133" i="10"/>
  <c r="I133" i="10"/>
  <c r="E134" i="10"/>
  <c r="F134" i="10"/>
  <c r="G134" i="10"/>
  <c r="H134" i="10"/>
  <c r="I134" i="10"/>
  <c r="E135" i="10"/>
  <c r="F135" i="10"/>
  <c r="G135" i="10"/>
  <c r="H135" i="10"/>
  <c r="I135" i="10"/>
  <c r="E136" i="10"/>
  <c r="F136" i="10"/>
  <c r="G136" i="10"/>
  <c r="H136" i="10"/>
  <c r="I136" i="10"/>
  <c r="E137" i="10"/>
  <c r="F137" i="10"/>
  <c r="G137" i="10"/>
  <c r="H137" i="10"/>
  <c r="I137" i="10"/>
  <c r="E138" i="10"/>
  <c r="F138" i="10"/>
  <c r="G138" i="10"/>
  <c r="H138" i="10"/>
  <c r="I138" i="10"/>
  <c r="C141" i="10"/>
  <c r="E141" i="10"/>
  <c r="F141" i="10"/>
  <c r="G141" i="10"/>
  <c r="H141" i="10"/>
  <c r="I141" i="10"/>
  <c r="E142" i="10"/>
  <c r="F142" i="10"/>
  <c r="G142" i="10"/>
  <c r="H142" i="10"/>
  <c r="I142" i="10"/>
  <c r="E143" i="10"/>
  <c r="F143" i="10"/>
  <c r="G143" i="10"/>
  <c r="H143" i="10"/>
  <c r="I143" i="10"/>
  <c r="E144" i="10"/>
  <c r="F144" i="10"/>
  <c r="G144" i="10"/>
  <c r="H144" i="10"/>
  <c r="I144" i="10"/>
  <c r="E145" i="10"/>
  <c r="F145" i="10"/>
  <c r="G145" i="10"/>
  <c r="H145" i="10"/>
  <c r="I145" i="10"/>
  <c r="E146" i="10"/>
  <c r="F146" i="10"/>
  <c r="G146" i="10"/>
  <c r="H146" i="10"/>
  <c r="I146" i="10"/>
  <c r="E147" i="10"/>
  <c r="F147" i="10"/>
  <c r="G147" i="10"/>
  <c r="H147" i="10"/>
  <c r="I147" i="10"/>
  <c r="E148" i="10"/>
  <c r="F148" i="10"/>
  <c r="G148" i="10"/>
  <c r="H148" i="10"/>
  <c r="I148" i="10"/>
  <c r="E149" i="10"/>
  <c r="F149" i="10"/>
  <c r="G149" i="10"/>
  <c r="H149" i="10"/>
  <c r="I149" i="10"/>
  <c r="E150" i="10"/>
  <c r="F150" i="10"/>
  <c r="G150" i="10"/>
  <c r="H150" i="10"/>
  <c r="I150" i="10"/>
  <c r="E151" i="10"/>
  <c r="F151" i="10"/>
  <c r="G151" i="10"/>
  <c r="H151" i="10"/>
  <c r="I151" i="10"/>
  <c r="E152" i="10"/>
  <c r="F152" i="10"/>
  <c r="G152" i="10"/>
  <c r="H152" i="10"/>
  <c r="I152" i="10"/>
  <c r="E153" i="10"/>
  <c r="F153" i="10"/>
  <c r="G153" i="10"/>
  <c r="H153" i="10"/>
  <c r="I153" i="10"/>
  <c r="E154" i="10"/>
  <c r="F154" i="10"/>
  <c r="G154" i="10"/>
  <c r="H154" i="10"/>
  <c r="I154" i="10"/>
  <c r="E155" i="10"/>
  <c r="F155" i="10"/>
  <c r="G155" i="10"/>
  <c r="H155" i="10"/>
  <c r="I155" i="10"/>
  <c r="E156" i="10"/>
  <c r="F156" i="10"/>
  <c r="G156" i="10"/>
  <c r="H156" i="10"/>
  <c r="I156" i="10"/>
  <c r="E157" i="10"/>
  <c r="J157" i="10" s="1"/>
  <c r="F157" i="10"/>
  <c r="G157" i="10"/>
  <c r="H157" i="10"/>
  <c r="I157" i="10"/>
  <c r="E158" i="10"/>
  <c r="F158" i="10"/>
  <c r="G158" i="10"/>
  <c r="H158" i="10"/>
  <c r="I158" i="10"/>
  <c r="E159" i="10"/>
  <c r="F159" i="10"/>
  <c r="G159" i="10"/>
  <c r="H159" i="10"/>
  <c r="I159" i="10"/>
  <c r="E160" i="10"/>
  <c r="F160" i="10"/>
  <c r="G160" i="10"/>
  <c r="H160" i="10"/>
  <c r="I160" i="10"/>
  <c r="E161" i="10"/>
  <c r="F161" i="10"/>
  <c r="G161" i="10"/>
  <c r="H161" i="10"/>
  <c r="I161" i="10"/>
  <c r="M50" i="10" l="1"/>
  <c r="Q50" i="10" s="1"/>
  <c r="M44" i="10"/>
  <c r="M42" i="10"/>
  <c r="M37" i="10"/>
  <c r="J159" i="10"/>
  <c r="K113" i="10"/>
  <c r="K109" i="10"/>
  <c r="M25" i="10"/>
  <c r="M66" i="10"/>
  <c r="Q66" i="10" s="1"/>
  <c r="J143" i="10"/>
  <c r="J137" i="10"/>
  <c r="J129" i="10"/>
  <c r="J121" i="10"/>
  <c r="K114" i="10"/>
  <c r="K86" i="10"/>
  <c r="K83" i="10"/>
  <c r="K82" i="10"/>
  <c r="M58" i="10"/>
  <c r="Q58" i="10" s="1"/>
  <c r="J161" i="10"/>
  <c r="J153" i="10"/>
  <c r="J149" i="10"/>
  <c r="J148" i="10"/>
  <c r="J145" i="10"/>
  <c r="K97" i="10"/>
  <c r="M62" i="10"/>
  <c r="M61" i="10"/>
  <c r="Q61" i="10" s="1"/>
  <c r="M54" i="10"/>
  <c r="M41" i="10"/>
  <c r="J126" i="10"/>
  <c r="M43" i="10"/>
  <c r="J141" i="10"/>
  <c r="J135" i="10"/>
  <c r="J127" i="10"/>
  <c r="J119" i="10"/>
  <c r="J155" i="10"/>
  <c r="J131" i="10"/>
  <c r="J123" i="10"/>
  <c r="K110" i="10"/>
  <c r="J156" i="10"/>
  <c r="J147" i="10"/>
  <c r="J133" i="10"/>
  <c r="J125" i="10"/>
  <c r="K102" i="10"/>
  <c r="K91" i="10"/>
  <c r="K78" i="10"/>
  <c r="K77" i="10"/>
  <c r="K74" i="10"/>
  <c r="M63" i="10"/>
  <c r="M33" i="10"/>
  <c r="M29" i="10"/>
  <c r="K106" i="10"/>
  <c r="K101" i="10"/>
  <c r="K90" i="10"/>
  <c r="M57" i="10"/>
  <c r="Q57" i="10" s="1"/>
  <c r="M38" i="10"/>
  <c r="J151" i="10"/>
  <c r="K98" i="10"/>
  <c r="K87" i="10"/>
  <c r="M67" i="10"/>
  <c r="Q67" i="10" s="1"/>
  <c r="M52" i="10"/>
  <c r="M51" i="10"/>
  <c r="M27" i="10"/>
  <c r="M26" i="10"/>
  <c r="J124" i="10"/>
  <c r="K108" i="10"/>
  <c r="K103" i="10"/>
  <c r="K100" i="10"/>
  <c r="K89" i="10"/>
  <c r="K84" i="10"/>
  <c r="Q63" i="10"/>
  <c r="Q54" i="10"/>
  <c r="M28" i="10"/>
  <c r="J158" i="10"/>
  <c r="J150" i="10"/>
  <c r="J142" i="10"/>
  <c r="J134" i="10"/>
  <c r="K80" i="10"/>
  <c r="K79" i="10"/>
  <c r="K73" i="10"/>
  <c r="Q51" i="10"/>
  <c r="M40" i="10"/>
  <c r="M39" i="10"/>
  <c r="J160" i="10"/>
  <c r="J154" i="10"/>
  <c r="J146" i="10"/>
  <c r="J138" i="10"/>
  <c r="J130" i="10"/>
  <c r="J122" i="10"/>
  <c r="K81" i="10"/>
  <c r="K72" i="10"/>
  <c r="M64" i="10"/>
  <c r="Q64" i="10" s="1"/>
  <c r="M59" i="10"/>
  <c r="Q59" i="10" s="1"/>
  <c r="M53" i="10"/>
  <c r="M48" i="10"/>
  <c r="Q48" i="10" s="1"/>
  <c r="M32" i="10"/>
  <c r="M31" i="10"/>
  <c r="M30" i="10"/>
  <c r="J132" i="10"/>
  <c r="K111" i="10"/>
  <c r="K95" i="10"/>
  <c r="K94" i="10"/>
  <c r="M56" i="10"/>
  <c r="J152" i="10"/>
  <c r="J144" i="10"/>
  <c r="J136" i="10"/>
  <c r="J128" i="10"/>
  <c r="J120" i="10"/>
  <c r="K112" i="10"/>
  <c r="K107" i="10"/>
  <c r="K104" i="10"/>
  <c r="K99" i="10"/>
  <c r="Q52" i="10" s="1"/>
  <c r="K96" i="10"/>
  <c r="K88" i="10"/>
  <c r="K85" i="10"/>
  <c r="K76" i="10"/>
  <c r="K75" i="10"/>
  <c r="M65" i="10"/>
  <c r="Q62" i="10"/>
  <c r="M60" i="10"/>
  <c r="Q60" i="10" s="1"/>
  <c r="M55" i="10"/>
  <c r="Q55" i="10" s="1"/>
  <c r="M49" i="10"/>
  <c r="M36" i="10"/>
  <c r="M35" i="10"/>
  <c r="M34" i="10"/>
  <c r="M47" i="10"/>
  <c r="Q53" i="10" l="1"/>
  <c r="Q49" i="10"/>
  <c r="Q65" i="10"/>
  <c r="Q56" i="10"/>
</calcChain>
</file>

<file path=xl/sharedStrings.xml><?xml version="1.0" encoding="utf-8"?>
<sst xmlns="http://schemas.openxmlformats.org/spreadsheetml/2006/main" count="406" uniqueCount="193">
  <si>
    <t>CP JEUNES</t>
  </si>
  <si>
    <t>TOTAL</t>
  </si>
  <si>
    <t>Jeunes CDD</t>
  </si>
  <si>
    <t>Jeunes CDI</t>
  </si>
  <si>
    <t xml:space="preserve">CP JEUNES : NOMBRE D'HEURES </t>
  </si>
  <si>
    <t>CP JEUNES : MONTANT DES ENGAGEMENTS</t>
  </si>
  <si>
    <t>OPCA 3+</t>
  </si>
  <si>
    <t>OPCALIM</t>
  </si>
  <si>
    <t>OPCA DEFI</t>
  </si>
  <si>
    <t>OPCA BAIA</t>
  </si>
  <si>
    <t>CONSTRUCTYS</t>
  </si>
  <si>
    <t>OPCALIA</t>
  </si>
  <si>
    <t>UNIFORMATION</t>
  </si>
  <si>
    <t>UNIFAF</t>
  </si>
  <si>
    <t>OPCAIM</t>
  </si>
  <si>
    <t>OPCA TRANSPORTS et services</t>
  </si>
  <si>
    <t>actalians</t>
  </si>
  <si>
    <t>INTERGROS</t>
  </si>
  <si>
    <t>FORCO</t>
  </si>
  <si>
    <t>FAFSEA</t>
  </si>
  <si>
    <t>FAFIH</t>
  </si>
  <si>
    <t>FAFIEC</t>
  </si>
  <si>
    <t>FAF TT</t>
  </si>
  <si>
    <t>ANFA</t>
  </si>
  <si>
    <t>AGEFOS PME</t>
  </si>
  <si>
    <t>AFDAS</t>
  </si>
  <si>
    <t xml:space="preserve">CP JEUNES : NOMBRE DE BÉNÉFICIAIRES </t>
  </si>
  <si>
    <t>JEUNES CDD</t>
  </si>
  <si>
    <t>JEUNES CDI</t>
  </si>
  <si>
    <t>Non répartis</t>
  </si>
  <si>
    <t>2000 et plus</t>
  </si>
  <si>
    <t>de 500 à 1999</t>
  </si>
  <si>
    <t>de 300 à 499</t>
  </si>
  <si>
    <t>de 200 à 299</t>
  </si>
  <si>
    <t>de 50 à 199</t>
  </si>
  <si>
    <t>de 20 à 49</t>
  </si>
  <si>
    <t>de 11 à 19</t>
  </si>
  <si>
    <t>Moins de 11</t>
  </si>
  <si>
    <t>CP JEUNES : MONTANT DES ENGAGEMENTS PAR TAILLE D'ENTREPRISES</t>
  </si>
  <si>
    <t>CP JEUNES : NOMBRE DE BÉNÉFICIAIRES PAR TAILLE D'ENTREPRISES</t>
  </si>
  <si>
    <t xml:space="preserve">Non répartis </t>
  </si>
  <si>
    <t>Domaines des activités quotidiennes et de loisirs</t>
  </si>
  <si>
    <t>Domaines des capacités individuelles</t>
  </si>
  <si>
    <t xml:space="preserve">Domaines du développement personnel </t>
  </si>
  <si>
    <t>Services à la collectivité</t>
  </si>
  <si>
    <t>Services aux personnes</t>
  </si>
  <si>
    <t xml:space="preserve">Communication et information </t>
  </si>
  <si>
    <t>Echanges et gestion (commerce vente compta transport)</t>
  </si>
  <si>
    <t>Spécialités plurivalentes des services</t>
  </si>
  <si>
    <t xml:space="preserve">Domaines technico-professionnels des Services </t>
  </si>
  <si>
    <t>Mécanique, électricité, électronique</t>
  </si>
  <si>
    <t>Textiles, habillement, cuirs et peaux</t>
  </si>
  <si>
    <t>Génie civil, construction, bois</t>
  </si>
  <si>
    <t>Transform.agro-alimentaires, chimiques et apparentés</t>
  </si>
  <si>
    <t>Agriculture, pêche, forêts et espaces verts</t>
  </si>
  <si>
    <t>Techno. industr. fondamentales et de transform.</t>
  </si>
  <si>
    <t xml:space="preserve">Domaines technico-professionnels de la production </t>
  </si>
  <si>
    <t>Lettres et arts</t>
  </si>
  <si>
    <t>Sciences humaines et droit</t>
  </si>
  <si>
    <t>Mathématiques et sciences</t>
  </si>
  <si>
    <t>Formations générales</t>
  </si>
  <si>
    <t xml:space="preserve">Domaines disciplinaires </t>
  </si>
  <si>
    <t>CDD</t>
  </si>
  <si>
    <t>CDI</t>
  </si>
  <si>
    <t>Specialités de formation</t>
  </si>
  <si>
    <t>CP JEUNES : SPÉCIALITÉS DE FORMATION</t>
  </si>
  <si>
    <t>Non Répartis</t>
  </si>
  <si>
    <t>SECTION U</t>
  </si>
  <si>
    <t>Activités extra-territoriales</t>
  </si>
  <si>
    <t>SECTION T</t>
  </si>
  <si>
    <t>Act. ménages: empl., prod. pr us. propre</t>
  </si>
  <si>
    <t>SECTION S</t>
  </si>
  <si>
    <t>Autres activités de services</t>
  </si>
  <si>
    <t>SECTION R</t>
  </si>
  <si>
    <t>Arts, spectacles &amp; activités récréatives</t>
  </si>
  <si>
    <t>SECTION Q</t>
  </si>
  <si>
    <t>Santé humaine et action sociale</t>
  </si>
  <si>
    <t>SECTION P</t>
  </si>
  <si>
    <t>Enseignement</t>
  </si>
  <si>
    <t>SECTION O</t>
  </si>
  <si>
    <t>Administration publique</t>
  </si>
  <si>
    <t>SECTION N</t>
  </si>
  <si>
    <t>Activités de sce administr. &amp; de soutien</t>
  </si>
  <si>
    <t>SECTION M</t>
  </si>
  <si>
    <t>Activités spécialisée, scientifiques &amp; techniques</t>
  </si>
  <si>
    <t>SECTION L</t>
  </si>
  <si>
    <t>Activités immobilières</t>
  </si>
  <si>
    <t>SECTION K</t>
  </si>
  <si>
    <t>Activités financières et d'assurance</t>
  </si>
  <si>
    <t>SECTION J</t>
  </si>
  <si>
    <t>Information et communication</t>
  </si>
  <si>
    <t>SECTION I</t>
  </si>
  <si>
    <t>Hébergement et restauration</t>
  </si>
  <si>
    <t>SECTION H</t>
  </si>
  <si>
    <t>Transports et entreposage</t>
  </si>
  <si>
    <t>SECTION G</t>
  </si>
  <si>
    <t>Commerce; réparation d'automobiles &amp; motocycles</t>
  </si>
  <si>
    <t>SECTION F</t>
  </si>
  <si>
    <t>Construction</t>
  </si>
  <si>
    <t>SECTION E</t>
  </si>
  <si>
    <t>Gestion eau, déchets &amp; dépollution</t>
  </si>
  <si>
    <t>SECTION D</t>
  </si>
  <si>
    <t>Production &amp; distribution d'électricité,de gaz, de vapeur &amp; air cond.</t>
  </si>
  <si>
    <t>SECTION C</t>
  </si>
  <si>
    <t>Industries manufacturières</t>
  </si>
  <si>
    <t>SECTION B</t>
  </si>
  <si>
    <t>Industries extractives</t>
  </si>
  <si>
    <t>SECTION A</t>
  </si>
  <si>
    <t>Agriculture, sylviculture et pêche</t>
  </si>
  <si>
    <r>
      <t>Secteurs d'activité</t>
    </r>
    <r>
      <rPr>
        <b/>
        <sz val="20"/>
        <rFont val="Times New Roman"/>
        <family val="1"/>
      </rPr>
      <t/>
    </r>
  </si>
  <si>
    <t>Code NACE</t>
  </si>
  <si>
    <t xml:space="preserve">CP JEUNES : ACTIVITÉS DES ENTREPRISES </t>
  </si>
  <si>
    <t>Femmes</t>
  </si>
  <si>
    <t>Hommes</t>
  </si>
  <si>
    <t>CP JEUNES CDD</t>
  </si>
  <si>
    <t>CP JEUNES CDI</t>
  </si>
  <si>
    <t>de 51 
et plus</t>
  </si>
  <si>
    <t>de 45 à                 50 ans</t>
  </si>
  <si>
    <t>de 35 à                 44 ans</t>
  </si>
  <si>
    <t>de 30 à                 34 ans</t>
  </si>
  <si>
    <t>de 26 à                 29 ans</t>
  </si>
  <si>
    <t>de 21 à                 25 ans</t>
  </si>
  <si>
    <t>de 18 à              20 ans</t>
  </si>
  <si>
    <t>Moins de                18 ans</t>
  </si>
  <si>
    <t>CP JEUNES : NOMBRE DE BÉNÉFICIAIRES PAR ÂGE, SEXE</t>
  </si>
  <si>
    <t>IX</t>
  </si>
  <si>
    <t>VI</t>
  </si>
  <si>
    <t>V</t>
  </si>
  <si>
    <t>IV</t>
  </si>
  <si>
    <t>III</t>
  </si>
  <si>
    <t>I et II</t>
  </si>
  <si>
    <t xml:space="preserve">CP JEUNES : NIVEAU PRÉVU PAR LA FORMATION </t>
  </si>
  <si>
    <t>CP JEUNES : NIVEAU ENTRÉE EN FORMATION</t>
  </si>
  <si>
    <t>de 18 à 
24 mois</t>
  </si>
  <si>
    <t>de 12 à 
18 mois</t>
  </si>
  <si>
    <t>de 6 à 
12 mois</t>
  </si>
  <si>
    <t>6 mois</t>
  </si>
  <si>
    <t>Moins de 
6 mois</t>
  </si>
  <si>
    <t>CP JEUNES : DUREE DES CONTRATS CONCLUS AU COURS DE L'EXCERCICE</t>
  </si>
  <si>
    <t>Qualification reconnue dans les classifications d'une CC de branche</t>
  </si>
  <si>
    <t>liste CPNE</t>
  </si>
  <si>
    <t>CQP</t>
  </si>
  <si>
    <t>Certification inscrite au RNCP comme Titre ou diplôme homologué</t>
  </si>
  <si>
    <t>Certification inscrite au RNCP comme Diplôme  d'Etat (ou national)</t>
  </si>
  <si>
    <t xml:space="preserve">CP JEUNES : FINALITÉ PRÉVUE PAR LA FORMATION </t>
  </si>
  <si>
    <t>Non 
répartis</t>
  </si>
  <si>
    <t>1 201 h 
et plus</t>
  </si>
  <si>
    <t>de 1 000 
à 1200 h</t>
  </si>
  <si>
    <t>de 800 
à 999 h</t>
  </si>
  <si>
    <t>de 500 
à 799 h</t>
  </si>
  <si>
    <t>de 400 
à 499 h</t>
  </si>
  <si>
    <t>de 250 
à 399 h</t>
  </si>
  <si>
    <t>de 150                                            à 249 h</t>
  </si>
  <si>
    <t>CP JEUNES : DURÉE DE LA FORMATION</t>
  </si>
  <si>
    <t>Après 6 mois</t>
  </si>
  <si>
    <t>Entre 3 et 6 mois</t>
  </si>
  <si>
    <t>Avant la fin du 3eme mois</t>
  </si>
  <si>
    <t>Nombres de contrats de professionnalisation rompus</t>
  </si>
  <si>
    <t>CP JEUNES : NOMBRE CP ROMPUS</t>
  </si>
  <si>
    <t>ECHEC</t>
  </si>
  <si>
    <t>REUSSITE</t>
  </si>
  <si>
    <t>Résultats non connus</t>
  </si>
  <si>
    <t>Résultats connus</t>
  </si>
  <si>
    <t>Bénéficiaires</t>
  </si>
  <si>
    <t>Nombres de contrats de professionnalisation terminés avec pour finalité un diplôme ou un titre homologué</t>
  </si>
  <si>
    <t>CP JEUNES : CP TERMINÉS AVEC FINALITÉ UN DIPLÔME / TITRE HOMOLOGUÉ</t>
  </si>
  <si>
    <t>Réunion</t>
  </si>
  <si>
    <t>Mayotte</t>
  </si>
  <si>
    <t>Martinique</t>
  </si>
  <si>
    <t>Guyane</t>
  </si>
  <si>
    <t>Guadeloupe</t>
  </si>
  <si>
    <t>Provence-Alpes-Côte d'Azur</t>
  </si>
  <si>
    <t>Pays de la Loire</t>
  </si>
  <si>
    <t>Île-de-France</t>
  </si>
  <si>
    <t>Corse</t>
  </si>
  <si>
    <t>Centre</t>
  </si>
  <si>
    <t>Bretagne</t>
  </si>
  <si>
    <t>Basse-Normandie et Haute-Normandie</t>
  </si>
  <si>
    <t>Nord / Pas de Calais et Picardie</t>
  </si>
  <si>
    <t>Languedoc-Roussillon et Midi-Pyrénées</t>
  </si>
  <si>
    <t>Bourgogne et Franche Comté</t>
  </si>
  <si>
    <t>Auvergne et Rhône-Alpes</t>
  </si>
  <si>
    <t>Aquitaine, Limousin et Poitou-Charentes</t>
  </si>
  <si>
    <t>Alsace, Champagne-Ardenne et Lorraine</t>
  </si>
  <si>
    <t>CP JEUNES
 CDD</t>
  </si>
  <si>
    <t>CP JEUNES 
CDI</t>
  </si>
  <si>
    <t>Nombre d'heures</t>
  </si>
  <si>
    <t>Montant des Engagements</t>
  </si>
  <si>
    <t>Nombre de bénéficiaires</t>
  </si>
  <si>
    <t>CP JEUNES : PRISE EN CHARGE PAR RÉGION</t>
  </si>
  <si>
    <t>OPCA TRANSPORTS et SERVICES</t>
  </si>
  <si>
    <t>ACTALIANS</t>
  </si>
  <si>
    <t>CP JEUNES
 CDI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</si>
</sst>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Avenir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0"/>
      <name val="Avenir"/>
      <family val="2"/>
    </font>
    <font>
      <sz val="10"/>
      <color indexed="10"/>
      <name val="Avenir"/>
      <family val="2"/>
    </font>
    <font>
      <sz val="10"/>
      <color rgb="FF7030A0"/>
      <name val="Avenir"/>
      <family val="2"/>
    </font>
    <font>
      <b/>
      <sz val="10"/>
      <color theme="3"/>
      <name val="Avenir"/>
      <family val="2"/>
    </font>
    <font>
      <b/>
      <sz val="10"/>
      <name val="Avenir"/>
      <family val="2"/>
    </font>
    <font>
      <sz val="10"/>
      <color rgb="FFFFFF00"/>
      <name val="Avenir"/>
      <family val="2"/>
    </font>
    <font>
      <b/>
      <sz val="10"/>
      <color rgb="FFC00000"/>
      <name val="Avenir"/>
      <family val="2"/>
    </font>
    <font>
      <i/>
      <sz val="10"/>
      <name val="Avenir"/>
      <family val="2"/>
    </font>
    <font>
      <b/>
      <i/>
      <sz val="10"/>
      <name val="Avenir"/>
      <family val="2"/>
    </font>
    <font>
      <b/>
      <sz val="8"/>
      <color rgb="FFFFFF00"/>
      <name val="Century Gothic"/>
      <family val="2"/>
    </font>
    <font>
      <b/>
      <sz val="8"/>
      <color rgb="FFC00000"/>
      <name val="Century Gothic"/>
      <family val="2"/>
    </font>
    <font>
      <b/>
      <sz val="10"/>
      <color rgb="FF7030A0"/>
      <name val="Avenir"/>
      <family val="2"/>
    </font>
    <font>
      <b/>
      <sz val="8"/>
      <color rgb="FF036719"/>
      <name val="Century Gothic"/>
      <family val="2"/>
    </font>
    <font>
      <b/>
      <sz val="10"/>
      <color rgb="FFFF0000"/>
      <name val="Avenir"/>
      <family val="2"/>
    </font>
    <font>
      <b/>
      <sz val="10"/>
      <color rgb="FFFFFF00"/>
      <name val="Avenir"/>
      <family val="2"/>
    </font>
    <font>
      <sz val="10"/>
      <color rgb="FFFFC000"/>
      <name val="Avenir"/>
      <family val="2"/>
    </font>
    <font>
      <b/>
      <sz val="10"/>
      <color rgb="FFAB1DD9"/>
      <name val="Avenir"/>
      <family val="2"/>
    </font>
    <font>
      <sz val="10"/>
      <color indexed="8"/>
      <name val="Avenir"/>
      <family val="2"/>
    </font>
    <font>
      <b/>
      <sz val="20"/>
      <name val="Times New Roman"/>
      <family val="1"/>
    </font>
    <font>
      <i/>
      <sz val="10"/>
      <color theme="1"/>
      <name val="Avenir"/>
      <family val="2"/>
    </font>
    <font>
      <b/>
      <sz val="10"/>
      <color rgb="FFFFC000"/>
      <name val="Avenir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15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 diagonalUp="1" diagonalDown="1">
      <left/>
      <right/>
      <top/>
      <bottom/>
      <diagonal style="thin">
        <color rgb="FFC00000"/>
      </diagonal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6">
    <xf numFmtId="0" fontId="0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1" applyFont="1"/>
    <xf numFmtId="0" fontId="7" fillId="2" borderId="0" xfId="9" applyFont="1" applyFill="1" applyAlignment="1" applyProtection="1">
      <alignment vertical="center"/>
    </xf>
    <xf numFmtId="0" fontId="7" fillId="2" borderId="0" xfId="9" applyFont="1" applyFill="1" applyAlignment="1" applyProtection="1">
      <alignment horizontal="left" vertical="center"/>
    </xf>
    <xf numFmtId="0" fontId="7" fillId="2" borderId="0" xfId="9" applyFont="1" applyFill="1" applyAlignment="1" applyProtection="1">
      <alignment horizontal="center" vertical="center"/>
    </xf>
    <xf numFmtId="0" fontId="8" fillId="2" borderId="0" xfId="9" applyFont="1" applyFill="1" applyAlignment="1" applyProtection="1">
      <alignment horizontal="center" vertical="center"/>
    </xf>
    <xf numFmtId="0" fontId="8" fillId="2" borderId="0" xfId="9" applyFont="1" applyFill="1" applyAlignment="1" applyProtection="1">
      <alignment vertical="center"/>
    </xf>
    <xf numFmtId="0" fontId="7" fillId="0" borderId="0" xfId="9" applyFont="1" applyFill="1" applyAlignment="1" applyProtection="1">
      <alignment vertical="center"/>
    </xf>
    <xf numFmtId="0" fontId="7" fillId="0" borderId="0" xfId="9" applyFont="1" applyFill="1" applyAlignment="1" applyProtection="1">
      <alignment horizontal="center" vertical="center"/>
    </xf>
    <xf numFmtId="0" fontId="8" fillId="0" borderId="0" xfId="9" applyFont="1" applyFill="1" applyAlignment="1" applyProtection="1">
      <alignment horizontal="center" vertical="center"/>
    </xf>
    <xf numFmtId="0" fontId="7" fillId="0" borderId="0" xfId="9" applyFont="1" applyFill="1" applyAlignment="1" applyProtection="1">
      <alignment horizontal="left" vertical="center"/>
    </xf>
    <xf numFmtId="0" fontId="8" fillId="0" borderId="0" xfId="9" applyFont="1" applyFill="1" applyAlignment="1" applyProtection="1">
      <alignment vertical="center"/>
    </xf>
    <xf numFmtId="0" fontId="9" fillId="0" borderId="0" xfId="9" applyFont="1" applyFill="1" applyAlignment="1" applyProtection="1">
      <alignment vertical="center"/>
    </xf>
    <xf numFmtId="10" fontId="10" fillId="0" borderId="0" xfId="14" applyNumberFormat="1" applyFont="1" applyFill="1" applyBorder="1" applyAlignment="1" applyProtection="1">
      <alignment horizontal="right" vertical="center"/>
    </xf>
    <xf numFmtId="0" fontId="11" fillId="0" borderId="0" xfId="9" applyFont="1" applyFill="1" applyBorder="1" applyAlignment="1" applyProtection="1">
      <alignment horizontal="left" vertical="center" wrapText="1"/>
    </xf>
    <xf numFmtId="0" fontId="7" fillId="0" borderId="0" xfId="9" applyFont="1" applyFill="1" applyBorder="1" applyAlignment="1" applyProtection="1">
      <alignment horizontal="center" vertical="center" wrapText="1"/>
    </xf>
    <xf numFmtId="0" fontId="7" fillId="0" borderId="0" xfId="9" applyFont="1" applyFill="1" applyBorder="1" applyAlignment="1" applyProtection="1">
      <alignment vertical="center"/>
    </xf>
    <xf numFmtId="0" fontId="12" fillId="0" borderId="0" xfId="9" applyFont="1" applyFill="1" applyBorder="1" applyAlignment="1" applyProtection="1">
      <alignment vertical="center"/>
    </xf>
    <xf numFmtId="43" fontId="13" fillId="0" borderId="0" xfId="15" applyNumberFormat="1" applyFont="1" applyFill="1" applyBorder="1" applyAlignment="1" applyProtection="1">
      <alignment horizontal="right" vertical="center"/>
    </xf>
    <xf numFmtId="0" fontId="13" fillId="0" borderId="0" xfId="9" applyFont="1" applyFill="1" applyBorder="1" applyAlignment="1" applyProtection="1">
      <alignment horizontal="left" vertical="center" wrapText="1"/>
    </xf>
    <xf numFmtId="0" fontId="14" fillId="0" borderId="0" xfId="9" applyFont="1" applyFill="1" applyBorder="1" applyAlignment="1" applyProtection="1">
      <alignment horizontal="center" vertical="center" wrapText="1"/>
    </xf>
    <xf numFmtId="0" fontId="14" fillId="0" borderId="0" xfId="9" applyFont="1" applyFill="1" applyBorder="1" applyAlignment="1" applyProtection="1">
      <alignment vertical="center"/>
    </xf>
    <xf numFmtId="0" fontId="9" fillId="0" borderId="0" xfId="9" applyFont="1" applyFill="1" applyBorder="1" applyAlignment="1" applyProtection="1">
      <alignment vertical="center"/>
    </xf>
    <xf numFmtId="10" fontId="15" fillId="0" borderId="0" xfId="14" applyNumberFormat="1" applyFont="1" applyFill="1" applyBorder="1" applyAlignment="1" applyProtection="1">
      <alignment horizontal="right" vertical="center"/>
    </xf>
    <xf numFmtId="0" fontId="14" fillId="0" borderId="0" xfId="6" applyFont="1" applyFill="1" applyBorder="1" applyAlignment="1">
      <alignment vertical="center"/>
    </xf>
    <xf numFmtId="164" fontId="11" fillId="3" borderId="1" xfId="3" applyNumberFormat="1" applyFont="1" applyFill="1" applyBorder="1" applyAlignment="1">
      <alignment horizontal="center" vertical="center" wrapText="1"/>
    </xf>
    <xf numFmtId="0" fontId="11" fillId="4" borderId="1" xfId="9" applyFont="1" applyFill="1" applyBorder="1" applyAlignment="1" applyProtection="1">
      <alignment horizontal="center" vertical="center" wrapText="1"/>
    </xf>
    <xf numFmtId="0" fontId="18" fillId="0" borderId="0" xfId="9" applyFont="1" applyFill="1" applyBorder="1" applyAlignment="1" applyProtection="1">
      <alignment vertical="center"/>
    </xf>
    <xf numFmtId="164" fontId="11" fillId="0" borderId="1" xfId="3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 applyProtection="1">
      <alignment horizontal="left" vertical="center"/>
    </xf>
    <xf numFmtId="0" fontId="7" fillId="0" borderId="1" xfId="9" applyNumberFormat="1" applyFont="1" applyBorder="1" applyAlignment="1">
      <alignment horizontal="left" vertical="center"/>
    </xf>
    <xf numFmtId="0" fontId="14" fillId="0" borderId="0" xfId="9" applyFont="1" applyFill="1" applyBorder="1" applyAlignment="1" applyProtection="1">
      <alignment horizontal="left" vertical="center"/>
    </xf>
    <xf numFmtId="0" fontId="13" fillId="0" borderId="0" xfId="9" applyFont="1" applyFill="1" applyBorder="1" applyAlignment="1" applyProtection="1">
      <alignment vertical="center"/>
    </xf>
    <xf numFmtId="9" fontId="11" fillId="0" borderId="0" xfId="14" applyNumberFormat="1" applyFont="1" applyFill="1" applyBorder="1" applyAlignment="1" applyProtection="1">
      <alignment horizontal="right" vertical="center"/>
      <protection locked="0"/>
    </xf>
    <xf numFmtId="0" fontId="7" fillId="0" borderId="0" xfId="6" applyFont="1" applyFill="1" applyBorder="1" applyAlignment="1">
      <alignment horizontal="center" vertical="center" wrapText="1"/>
    </xf>
    <xf numFmtId="9" fontId="15" fillId="0" borderId="0" xfId="14" applyNumberFormat="1" applyFont="1" applyFill="1" applyBorder="1" applyAlignment="1" applyProtection="1">
      <alignment horizontal="right" vertical="center"/>
      <protection locked="0"/>
    </xf>
    <xf numFmtId="0" fontId="14" fillId="0" borderId="0" xfId="6" applyFont="1" applyFill="1" applyBorder="1" applyAlignment="1">
      <alignment horizontal="center" vertical="center" wrapText="1"/>
    </xf>
    <xf numFmtId="0" fontId="20" fillId="0" borderId="0" xfId="9" applyFont="1" applyFill="1" applyAlignment="1" applyProtection="1">
      <alignment horizontal="center" vertical="center"/>
    </xf>
    <xf numFmtId="0" fontId="11" fillId="2" borderId="0" xfId="9" applyFont="1" applyFill="1" applyBorder="1" applyAlignment="1" applyProtection="1">
      <alignment horizontal="left" vertical="center"/>
    </xf>
    <xf numFmtId="0" fontId="11" fillId="2" borderId="0" xfId="9" applyFont="1" applyFill="1" applyBorder="1" applyAlignment="1" applyProtection="1">
      <alignment horizontal="center" vertical="center"/>
    </xf>
    <xf numFmtId="0" fontId="11" fillId="2" borderId="0" xfId="9" applyFont="1" applyFill="1" applyBorder="1" applyAlignment="1" applyProtection="1">
      <alignment vertical="center"/>
    </xf>
    <xf numFmtId="0" fontId="21" fillId="6" borderId="0" xfId="9" applyFont="1" applyFill="1" applyAlignment="1">
      <alignment horizontal="center" vertical="center"/>
    </xf>
    <xf numFmtId="164" fontId="17" fillId="0" borderId="0" xfId="15" applyNumberFormat="1" applyFont="1" applyAlignment="1">
      <alignment horizontal="right" vertical="center" wrapText="1"/>
    </xf>
    <xf numFmtId="164" fontId="16" fillId="0" borderId="0" xfId="15" applyNumberFormat="1" applyFont="1" applyAlignment="1">
      <alignment horizontal="right" vertical="center" wrapText="1"/>
    </xf>
    <xf numFmtId="0" fontId="16" fillId="0" borderId="0" xfId="1" applyFont="1" applyAlignment="1">
      <alignment horizontal="right" vertical="center"/>
    </xf>
    <xf numFmtId="0" fontId="22" fillId="0" borderId="0" xfId="9" applyFont="1" applyFill="1" applyBorder="1" applyAlignment="1" applyProtection="1">
      <alignment vertical="center"/>
    </xf>
    <xf numFmtId="10" fontId="14" fillId="0" borderId="0" xfId="14" applyNumberFormat="1" applyFont="1" applyFill="1" applyBorder="1" applyAlignment="1" applyProtection="1">
      <alignment horizontal="right" vertical="center"/>
    </xf>
    <xf numFmtId="10" fontId="23" fillId="0" borderId="0" xfId="14" applyNumberFormat="1" applyFont="1" applyFill="1" applyBorder="1" applyAlignment="1" applyProtection="1">
      <alignment horizontal="right" vertical="center"/>
    </xf>
    <xf numFmtId="0" fontId="7" fillId="0" borderId="0" xfId="9" applyNumberFormat="1" applyFont="1" applyBorder="1" applyAlignment="1">
      <alignment horizontal="center" vertical="center"/>
    </xf>
    <xf numFmtId="0" fontId="11" fillId="3" borderId="1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>
      <alignment horizontal="center" vertical="center"/>
    </xf>
    <xf numFmtId="164" fontId="11" fillId="0" borderId="1" xfId="15" applyNumberFormat="1" applyFont="1" applyBorder="1" applyAlignment="1">
      <alignment horizontal="center" vertical="center" wrapText="1"/>
    </xf>
    <xf numFmtId="164" fontId="7" fillId="0" borderId="1" xfId="15" applyNumberFormat="1" applyFont="1" applyBorder="1" applyAlignment="1">
      <alignment horizontal="center" vertical="center" wrapText="1"/>
    </xf>
    <xf numFmtId="0" fontId="11" fillId="5" borderId="1" xfId="9" applyNumberFormat="1" applyFont="1" applyFill="1" applyBorder="1" applyAlignment="1">
      <alignment horizontal="center" vertical="center" wrapText="1"/>
    </xf>
    <xf numFmtId="0" fontId="7" fillId="5" borderId="1" xfId="9" applyNumberFormat="1" applyFont="1" applyFill="1" applyBorder="1" applyAlignment="1">
      <alignment horizontal="center" vertical="center" wrapText="1"/>
    </xf>
    <xf numFmtId="49" fontId="7" fillId="5" borderId="1" xfId="9" applyNumberFormat="1" applyFont="1" applyFill="1" applyBorder="1" applyAlignment="1">
      <alignment horizontal="center" vertical="center" wrapText="1"/>
    </xf>
    <xf numFmtId="0" fontId="22" fillId="0" borderId="0" xfId="9" applyFont="1" applyFill="1" applyAlignment="1" applyProtection="1">
      <alignment vertical="center"/>
    </xf>
    <xf numFmtId="0" fontId="14" fillId="0" borderId="0" xfId="9" applyFont="1" applyFill="1" applyAlignment="1" applyProtection="1">
      <alignment horizontal="center" vertical="center"/>
    </xf>
    <xf numFmtId="0" fontId="11" fillId="0" borderId="0" xfId="9" applyFont="1" applyFill="1" applyBorder="1" applyAlignment="1" applyProtection="1">
      <alignment vertical="center"/>
    </xf>
    <xf numFmtId="0" fontId="7" fillId="0" borderId="0" xfId="9" applyFont="1" applyFill="1" applyAlignment="1" applyProtection="1">
      <alignment horizontal="right" vertical="center"/>
    </xf>
    <xf numFmtId="0" fontId="11" fillId="3" borderId="1" xfId="9" applyFont="1" applyFill="1" applyBorder="1" applyAlignment="1" applyProtection="1">
      <alignment horizontal="center" vertical="center"/>
    </xf>
    <xf numFmtId="0" fontId="11" fillId="3" borderId="1" xfId="9" applyNumberFormat="1" applyFont="1" applyFill="1" applyBorder="1" applyAlignment="1">
      <alignment horizontal="right" vertical="center" wrapText="1"/>
    </xf>
    <xf numFmtId="0" fontId="7" fillId="2" borderId="5" xfId="9" applyFont="1" applyFill="1" applyBorder="1" applyAlignment="1" applyProtection="1">
      <alignment vertical="center"/>
    </xf>
    <xf numFmtId="0" fontId="7" fillId="0" borderId="7" xfId="9" applyFont="1" applyFill="1" applyBorder="1" applyAlignment="1" applyProtection="1">
      <alignment horizontal="center" vertical="center"/>
    </xf>
    <xf numFmtId="164" fontId="7" fillId="2" borderId="1" xfId="15" applyNumberFormat="1" applyFont="1" applyFill="1" applyBorder="1" applyAlignment="1" applyProtection="1">
      <alignment horizontal="center" vertical="center" wrapText="1"/>
    </xf>
    <xf numFmtId="0" fontId="7" fillId="0" borderId="5" xfId="9" applyFont="1" applyFill="1" applyBorder="1" applyAlignment="1" applyProtection="1">
      <alignment vertical="center"/>
    </xf>
    <xf numFmtId="0" fontId="7" fillId="0" borderId="7" xfId="9" applyFont="1" applyFill="1" applyBorder="1" applyAlignment="1" applyProtection="1">
      <alignment vertical="center"/>
    </xf>
    <xf numFmtId="0" fontId="11" fillId="0" borderId="7" xfId="9" applyFont="1" applyFill="1" applyBorder="1" applyAlignment="1" applyProtection="1">
      <alignment vertical="center"/>
    </xf>
    <xf numFmtId="0" fontId="7" fillId="2" borderId="7" xfId="9" applyFont="1" applyFill="1" applyBorder="1" applyAlignment="1" applyProtection="1">
      <alignment vertical="center"/>
    </xf>
    <xf numFmtId="0" fontId="11" fillId="2" borderId="7" xfId="9" applyFont="1" applyFill="1" applyBorder="1" applyAlignment="1" applyProtection="1">
      <alignment vertical="center"/>
    </xf>
    <xf numFmtId="0" fontId="11" fillId="3" borderId="1" xfId="9" applyFont="1" applyFill="1" applyBorder="1" applyAlignment="1" applyProtection="1">
      <alignment horizontal="center" vertical="center" wrapText="1"/>
    </xf>
    <xf numFmtId="0" fontId="7" fillId="5" borderId="6" xfId="9" applyFont="1" applyFill="1" applyBorder="1" applyAlignment="1" applyProtection="1">
      <alignment vertical="center"/>
    </xf>
    <xf numFmtId="0" fontId="11" fillId="5" borderId="7" xfId="9" applyNumberFormat="1" applyFont="1" applyFill="1" applyBorder="1" applyAlignment="1">
      <alignment horizontal="left" vertical="center"/>
    </xf>
    <xf numFmtId="164" fontId="7" fillId="0" borderId="1" xfId="15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5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 applyProtection="1">
      <alignment vertical="center"/>
    </xf>
    <xf numFmtId="0" fontId="7" fillId="2" borderId="1" xfId="9" applyFont="1" applyFill="1" applyBorder="1" applyAlignment="1" applyProtection="1">
      <alignment horizontal="center" vertical="center"/>
    </xf>
    <xf numFmtId="0" fontId="24" fillId="0" borderId="1" xfId="13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1" fontId="24" fillId="0" borderId="1" xfId="13" applyNumberFormat="1" applyFont="1" applyFill="1" applyBorder="1" applyAlignment="1">
      <alignment horizontal="left" vertical="center" wrapText="1"/>
    </xf>
    <xf numFmtId="0" fontId="11" fillId="4" borderId="5" xfId="9" applyFont="1" applyFill="1" applyBorder="1" applyAlignment="1" applyProtection="1">
      <alignment horizontal="center" vertical="center" wrapText="1"/>
    </xf>
    <xf numFmtId="0" fontId="11" fillId="0" borderId="7" xfId="9" applyFont="1" applyFill="1" applyBorder="1" applyAlignment="1" applyProtection="1">
      <alignment horizontal="center" vertical="center"/>
    </xf>
    <xf numFmtId="0" fontId="14" fillId="0" borderId="0" xfId="6" applyFont="1" applyFill="1" applyBorder="1" applyAlignment="1">
      <alignment horizontal="left" vertical="center"/>
    </xf>
    <xf numFmtId="164" fontId="17" fillId="0" borderId="8" xfId="15" applyNumberFormat="1" applyFont="1" applyBorder="1" applyAlignment="1">
      <alignment horizontal="right" vertical="center" wrapText="1"/>
    </xf>
    <xf numFmtId="0" fontId="17" fillId="0" borderId="0" xfId="1" applyFont="1" applyAlignment="1">
      <alignment horizontal="right" vertical="center"/>
    </xf>
    <xf numFmtId="164" fontId="11" fillId="3" borderId="1" xfId="15" applyNumberFormat="1" applyFont="1" applyFill="1" applyBorder="1" applyAlignment="1">
      <alignment horizontal="center" vertical="center" wrapText="1"/>
    </xf>
    <xf numFmtId="0" fontId="11" fillId="3" borderId="1" xfId="9" applyNumberFormat="1" applyFont="1" applyFill="1" applyBorder="1" applyAlignment="1">
      <alignment horizontal="left" vertical="center" wrapText="1"/>
    </xf>
    <xf numFmtId="1" fontId="7" fillId="7" borderId="1" xfId="1" applyNumberFormat="1" applyFont="1" applyFill="1" applyBorder="1" applyAlignment="1" applyProtection="1">
      <alignment horizontal="center" vertical="center" wrapText="1"/>
    </xf>
    <xf numFmtId="164" fontId="11" fillId="0" borderId="9" xfId="15" applyNumberFormat="1" applyFont="1" applyBorder="1" applyAlignment="1">
      <alignment horizontal="center" vertical="center" wrapText="1"/>
    </xf>
    <xf numFmtId="1" fontId="7" fillId="7" borderId="9" xfId="1" applyNumberFormat="1" applyFont="1" applyFill="1" applyBorder="1" applyAlignment="1" applyProtection="1">
      <alignment horizontal="center" vertical="center" wrapText="1"/>
    </xf>
    <xf numFmtId="164" fontId="7" fillId="0" borderId="9" xfId="15" applyNumberFormat="1" applyFont="1" applyBorder="1" applyAlignment="1">
      <alignment horizontal="center" vertical="center" wrapText="1"/>
    </xf>
    <xf numFmtId="0" fontId="7" fillId="0" borderId="9" xfId="9" applyNumberFormat="1" applyFont="1" applyBorder="1" applyAlignment="1">
      <alignment horizontal="left" vertical="center"/>
    </xf>
    <xf numFmtId="164" fontId="11" fillId="3" borderId="4" xfId="15" applyNumberFormat="1" applyFont="1" applyFill="1" applyBorder="1" applyAlignment="1">
      <alignment horizontal="center" vertical="center" wrapText="1"/>
    </xf>
    <xf numFmtId="0" fontId="11" fillId="3" borderId="4" xfId="9" applyNumberFormat="1" applyFont="1" applyFill="1" applyBorder="1" applyAlignment="1">
      <alignment horizontal="left" vertical="center" wrapText="1"/>
    </xf>
    <xf numFmtId="164" fontId="11" fillId="7" borderId="1" xfId="15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horizontal="center" vertical="center" wrapText="1"/>
    </xf>
    <xf numFmtId="49" fontId="7" fillId="5" borderId="1" xfId="1" applyNumberFormat="1" applyFont="1" applyFill="1" applyBorder="1" applyAlignment="1" applyProtection="1">
      <alignment horizontal="center" vertical="center" wrapText="1"/>
    </xf>
    <xf numFmtId="10" fontId="14" fillId="0" borderId="0" xfId="14" applyNumberFormat="1" applyFont="1" applyFill="1" applyBorder="1" applyAlignment="1" applyProtection="1">
      <alignment horizontal="right" vertical="center"/>
      <protection locked="0"/>
    </xf>
    <xf numFmtId="0" fontId="19" fillId="0" borderId="0" xfId="1" applyFont="1" applyAlignment="1">
      <alignment horizontal="right" vertical="center"/>
    </xf>
    <xf numFmtId="0" fontId="26" fillId="0" borderId="0" xfId="1" applyFont="1"/>
    <xf numFmtId="164" fontId="17" fillId="0" borderId="0" xfId="15" applyNumberFormat="1" applyFont="1" applyBorder="1" applyAlignment="1">
      <alignment horizontal="right" vertical="center" wrapText="1"/>
    </xf>
    <xf numFmtId="0" fontId="14" fillId="0" borderId="0" xfId="6" applyFont="1" applyFill="1" applyBorder="1" applyAlignment="1">
      <alignment vertical="center" wrapText="1"/>
    </xf>
    <xf numFmtId="0" fontId="7" fillId="0" borderId="0" xfId="6" applyFont="1" applyFill="1" applyBorder="1" applyAlignment="1">
      <alignment vertical="center" wrapText="1"/>
    </xf>
    <xf numFmtId="164" fontId="11" fillId="4" borderId="1" xfId="15" applyNumberFormat="1" applyFont="1" applyFill="1" applyBorder="1" applyAlignment="1">
      <alignment horizontal="center" vertical="center" wrapText="1"/>
    </xf>
    <xf numFmtId="0" fontId="11" fillId="3" borderId="2" xfId="9" applyNumberFormat="1" applyFont="1" applyFill="1" applyBorder="1" applyAlignment="1">
      <alignment horizontal="left" vertical="center" wrapText="1"/>
    </xf>
    <xf numFmtId="0" fontId="7" fillId="0" borderId="2" xfId="9" applyNumberFormat="1" applyFont="1" applyBorder="1" applyAlignment="1">
      <alignment vertical="center"/>
    </xf>
    <xf numFmtId="0" fontId="20" fillId="0" borderId="0" xfId="9" applyFont="1" applyFill="1" applyAlignment="1" applyProtection="1">
      <alignment vertical="center" wrapText="1"/>
    </xf>
    <xf numFmtId="0" fontId="27" fillId="0" borderId="0" xfId="9" applyFont="1" applyFill="1" applyAlignment="1" applyProtection="1">
      <alignment vertical="center" wrapText="1"/>
    </xf>
    <xf numFmtId="0" fontId="18" fillId="0" borderId="0" xfId="9" applyFont="1" applyFill="1" applyAlignment="1" applyProtection="1">
      <alignment vertical="center" wrapText="1"/>
    </xf>
    <xf numFmtId="10" fontId="14" fillId="0" borderId="0" xfId="14" applyNumberFormat="1" applyFont="1" applyFill="1" applyBorder="1" applyAlignment="1" applyProtection="1">
      <alignment horizontal="right" vertical="center" wrapText="1"/>
    </xf>
    <xf numFmtId="0" fontId="7" fillId="2" borderId="2" xfId="9" applyFont="1" applyFill="1" applyBorder="1" applyAlignment="1" applyProtection="1">
      <alignment vertical="center"/>
    </xf>
    <xf numFmtId="164" fontId="3" fillId="0" borderId="0" xfId="1" applyNumberFormat="1" applyFont="1"/>
    <xf numFmtId="0" fontId="7" fillId="0" borderId="0" xfId="6" applyFont="1" applyBorder="1" applyAlignment="1">
      <alignment horizontal="center" vertical="center"/>
    </xf>
    <xf numFmtId="0" fontId="3" fillId="0" borderId="2" xfId="1" applyFont="1" applyFill="1" applyBorder="1" applyAlignment="1"/>
    <xf numFmtId="164" fontId="11" fillId="0" borderId="1" xfId="15" applyNumberFormat="1" applyFont="1" applyFill="1" applyBorder="1" applyAlignment="1">
      <alignment horizontal="center" vertical="center" wrapText="1"/>
    </xf>
    <xf numFmtId="0" fontId="7" fillId="0" borderId="0" xfId="1" applyFont="1"/>
    <xf numFmtId="0" fontId="3" fillId="0" borderId="0" xfId="1" applyFont="1" applyBorder="1"/>
    <xf numFmtId="164" fontId="7" fillId="0" borderId="1" xfId="15" applyNumberFormat="1" applyFont="1" applyFill="1" applyBorder="1" applyAlignment="1" applyProtection="1">
      <alignment horizontal="center" vertical="center" wrapText="1"/>
    </xf>
    <xf numFmtId="0" fontId="11" fillId="0" borderId="1" xfId="9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2" borderId="0" xfId="9" applyFont="1" applyFill="1" applyBorder="1" applyAlignment="1" applyProtection="1">
      <alignment vertical="center"/>
    </xf>
    <xf numFmtId="164" fontId="11" fillId="4" borderId="1" xfId="15" applyNumberFormat="1" applyFont="1" applyFill="1" applyBorder="1" applyAlignment="1" applyProtection="1">
      <alignment horizontal="center" vertical="center" wrapText="1"/>
    </xf>
    <xf numFmtId="0" fontId="7" fillId="0" borderId="1" xfId="6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left" vertical="center"/>
    </xf>
    <xf numFmtId="0" fontId="7" fillId="5" borderId="2" xfId="9" applyNumberFormat="1" applyFont="1" applyFill="1" applyBorder="1" applyAlignment="1">
      <alignment horizontal="center" vertical="center" wrapText="1"/>
    </xf>
    <xf numFmtId="0" fontId="7" fillId="0" borderId="4" xfId="9" applyNumberFormat="1" applyFont="1" applyBorder="1" applyAlignment="1">
      <alignment horizontal="center" vertical="center"/>
    </xf>
    <xf numFmtId="0" fontId="7" fillId="0" borderId="3" xfId="9" applyNumberFormat="1" applyFont="1" applyBorder="1" applyAlignment="1">
      <alignment horizontal="center" vertical="center"/>
    </xf>
    <xf numFmtId="0" fontId="7" fillId="0" borderId="2" xfId="9" applyNumberFormat="1" applyFont="1" applyBorder="1" applyAlignment="1">
      <alignment horizontal="center" vertical="center"/>
    </xf>
    <xf numFmtId="0" fontId="11" fillId="5" borderId="7" xfId="9" applyNumberFormat="1" applyFont="1" applyFill="1" applyBorder="1" applyAlignment="1">
      <alignment horizontal="left" vertical="center"/>
    </xf>
    <xf numFmtId="0" fontId="11" fillId="5" borderId="6" xfId="9" applyNumberFormat="1" applyFont="1" applyFill="1" applyBorder="1" applyAlignment="1">
      <alignment horizontal="left" vertical="center"/>
    </xf>
    <xf numFmtId="0" fontId="11" fillId="5" borderId="5" xfId="9" applyNumberFormat="1" applyFont="1" applyFill="1" applyBorder="1" applyAlignment="1">
      <alignment horizontal="left" vertical="center"/>
    </xf>
    <xf numFmtId="0" fontId="11" fillId="5" borderId="7" xfId="9" applyNumberFormat="1" applyFont="1" applyFill="1" applyBorder="1" applyAlignment="1">
      <alignment horizontal="center" vertical="center" wrapText="1"/>
    </xf>
    <xf numFmtId="0" fontId="11" fillId="5" borderId="5" xfId="9" applyNumberFormat="1" applyFont="1" applyFill="1" applyBorder="1" applyAlignment="1">
      <alignment horizontal="center" vertical="center" wrapText="1"/>
    </xf>
    <xf numFmtId="0" fontId="11" fillId="5" borderId="4" xfId="9" applyNumberFormat="1" applyFont="1" applyFill="1" applyBorder="1" applyAlignment="1">
      <alignment horizontal="center" vertical="center" wrapText="1"/>
    </xf>
    <xf numFmtId="0" fontId="11" fillId="5" borderId="2" xfId="9" applyNumberFormat="1" applyFont="1" applyFill="1" applyBorder="1" applyAlignment="1">
      <alignment horizontal="center" vertical="center" wrapText="1"/>
    </xf>
    <xf numFmtId="0" fontId="14" fillId="0" borderId="0" xfId="9" applyFont="1" applyFill="1" applyBorder="1" applyAlignment="1" applyProtection="1">
      <alignment horizontal="left" vertical="center" wrapText="1"/>
    </xf>
    <xf numFmtId="0" fontId="11" fillId="2" borderId="7" xfId="9" applyFont="1" applyFill="1" applyBorder="1" applyAlignment="1" applyProtection="1">
      <alignment horizontal="center" vertical="center"/>
    </xf>
    <xf numFmtId="0" fontId="11" fillId="2" borderId="5" xfId="9" applyFont="1" applyFill="1" applyBorder="1" applyAlignment="1" applyProtection="1">
      <alignment horizontal="center" vertical="center"/>
    </xf>
    <xf numFmtId="0" fontId="7" fillId="5" borderId="5" xfId="9" applyFont="1" applyFill="1" applyBorder="1" applyAlignment="1" applyProtection="1">
      <alignment horizontal="center" vertical="center"/>
    </xf>
    <xf numFmtId="0" fontId="7" fillId="5" borderId="1" xfId="9" applyFont="1" applyFill="1" applyBorder="1" applyAlignment="1" applyProtection="1">
      <alignment horizontal="center" vertical="center"/>
    </xf>
    <xf numFmtId="0" fontId="11" fillId="5" borderId="1" xfId="9" applyNumberFormat="1" applyFont="1" applyFill="1" applyBorder="1" applyAlignment="1">
      <alignment horizontal="center" vertical="center" wrapText="1"/>
    </xf>
    <xf numFmtId="0" fontId="7" fillId="0" borderId="4" xfId="9" applyNumberFormat="1" applyFont="1" applyBorder="1" applyAlignment="1">
      <alignment horizontal="center" vertical="center" wrapText="1"/>
    </xf>
    <xf numFmtId="0" fontId="7" fillId="0" borderId="3" xfId="9" applyNumberFormat="1" applyFont="1" applyBorder="1" applyAlignment="1">
      <alignment horizontal="center" vertical="center" wrapText="1"/>
    </xf>
    <xf numFmtId="0" fontId="7" fillId="0" borderId="11" xfId="9" applyNumberFormat="1" applyFont="1" applyBorder="1" applyAlignment="1">
      <alignment horizontal="center" vertical="center" wrapText="1"/>
    </xf>
    <xf numFmtId="0" fontId="7" fillId="0" borderId="10" xfId="9" applyNumberFormat="1" applyFont="1" applyBorder="1" applyAlignment="1">
      <alignment horizontal="center" vertical="center" wrapText="1"/>
    </xf>
    <xf numFmtId="0" fontId="7" fillId="0" borderId="2" xfId="9" applyNumberFormat="1" applyFont="1" applyBorder="1" applyAlignment="1">
      <alignment horizontal="center" vertical="center" wrapText="1"/>
    </xf>
    <xf numFmtId="0" fontId="7" fillId="0" borderId="7" xfId="9" applyNumberFormat="1" applyFont="1" applyBorder="1" applyAlignment="1">
      <alignment horizontal="center" vertical="center"/>
    </xf>
    <xf numFmtId="0" fontId="7" fillId="0" borderId="5" xfId="9" applyNumberFormat="1" applyFont="1" applyBorder="1" applyAlignment="1">
      <alignment horizontal="center" vertical="center"/>
    </xf>
    <xf numFmtId="0" fontId="7" fillId="0" borderId="7" xfId="9" applyNumberFormat="1" applyFont="1" applyFill="1" applyBorder="1" applyAlignment="1">
      <alignment horizontal="center" vertical="center"/>
    </xf>
    <xf numFmtId="0" fontId="7" fillId="0" borderId="5" xfId="9" applyNumberFormat="1" applyFont="1" applyFill="1" applyBorder="1" applyAlignment="1">
      <alignment horizontal="center" vertical="center"/>
    </xf>
    <xf numFmtId="0" fontId="11" fillId="5" borderId="7" xfId="9" applyNumberFormat="1" applyFont="1" applyFill="1" applyBorder="1" applyAlignment="1">
      <alignment horizontal="left" vertical="center" wrapText="1"/>
    </xf>
    <xf numFmtId="0" fontId="11" fillId="5" borderId="6" xfId="9" applyNumberFormat="1" applyFont="1" applyFill="1" applyBorder="1" applyAlignment="1">
      <alignment horizontal="left" vertical="center" wrapText="1"/>
    </xf>
    <xf numFmtId="0" fontId="11" fillId="5" borderId="5" xfId="9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5" borderId="1" xfId="6" applyFont="1" applyFill="1" applyBorder="1" applyAlignment="1">
      <alignment horizontal="center" vertical="center" wrapText="1"/>
    </xf>
    <xf numFmtId="10" fontId="7" fillId="5" borderId="1" xfId="14" applyNumberFormat="1" applyFont="1" applyFill="1" applyBorder="1" applyAlignment="1" applyProtection="1">
      <alignment horizontal="center" vertical="center"/>
      <protection locked="0"/>
    </xf>
    <xf numFmtId="0" fontId="11" fillId="5" borderId="13" xfId="9" applyNumberFormat="1" applyFont="1" applyFill="1" applyBorder="1" applyAlignment="1">
      <alignment horizontal="center" vertical="center" wrapText="1"/>
    </xf>
    <xf numFmtId="0" fontId="11" fillId="5" borderId="12" xfId="9" applyNumberFormat="1" applyFont="1" applyFill="1" applyBorder="1" applyAlignment="1">
      <alignment horizontal="center" vertical="center" wrapText="1"/>
    </xf>
    <xf numFmtId="10" fontId="14" fillId="0" borderId="0" xfId="14" applyNumberFormat="1" applyFont="1" applyFill="1" applyBorder="1" applyAlignment="1" applyProtection="1">
      <alignment horizontal="center" vertical="center"/>
      <protection locked="0"/>
    </xf>
  </cellXfs>
  <cellStyles count="16">
    <cellStyle name="=C:\WINDOWS\SYSTEM32\COMMAND.COM" xfId="2" xr:uid="{00000000-0005-0000-0000-000000000000}"/>
    <cellStyle name="Milliers 2" xfId="3" xr:uid="{00000000-0005-0000-0000-000001000000}"/>
    <cellStyle name="Milliers 2 2" xfId="4" xr:uid="{00000000-0005-0000-0000-000002000000}"/>
    <cellStyle name="Milliers 3" xfId="5" xr:uid="{00000000-0005-0000-0000-000003000000}"/>
    <cellStyle name="Milliers 4" xfId="15" xr:uid="{00000000-0005-0000-0000-000004000000}"/>
    <cellStyle name="Normal" xfId="0" builtinId="0"/>
    <cellStyle name="Normal 2" xfId="1" xr:uid="{00000000-0005-0000-0000-000006000000}"/>
    <cellStyle name="Normal 2 2" xfId="6" xr:uid="{00000000-0005-0000-0000-000007000000}"/>
    <cellStyle name="Normal 2 2 2" xfId="7" xr:uid="{00000000-0005-0000-0000-000008000000}"/>
    <cellStyle name="Normal 2 3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_NAF rev. 2 libcourt 65 et 40" xfId="13" xr:uid="{00000000-0005-0000-0000-00000E000000}"/>
    <cellStyle name="Pourcentage 2" xfId="14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roux\AppData\Local\Temp\BOOK%20Quanti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ATIVE OPCA - 2016"/>
      <sheetName val="MENU1"/>
      <sheetName val="ENTREPRISES - SALARIES"/>
      <sheetName val="PLAN"/>
      <sheetName val="PLAN REGION"/>
      <sheetName val="PROFESSIONNALISATION"/>
      <sheetName val="PROFESSIONNALISATION REGION"/>
      <sheetName val="CPF "/>
      <sheetName val="CPF  REGION"/>
      <sheetName val="CONVENTIONNEL"/>
      <sheetName val="CONVENTIONNEL REGION"/>
      <sheetName val="VOLONTAIRE"/>
      <sheetName val="VOLONTAIRES REGION"/>
      <sheetName val="COLLECTE PAR OPCA"/>
      <sheetName val="Feuil1"/>
      <sheetName val="ACTIONS FORM"/>
      <sheetName val="APF SYNTHESE"/>
      <sheetName val="APF TAILLE ENTREPRISES"/>
      <sheetName val="APF ACTIVITE"/>
      <sheetName val="APF AGE SEXE CSP"/>
      <sheetName val="APF NIVEAU"/>
      <sheetName val="APF DUREE FINALITE"/>
      <sheetName val="APF REGION"/>
      <sheetName val="APF OPCA"/>
      <sheetName val="PP"/>
      <sheetName val="PP SYNTHESE"/>
      <sheetName val="PP TAILLE ENTREPRISES"/>
      <sheetName val="PP ACTIVITE"/>
      <sheetName val="PP AGE SEXE CSP PP"/>
      <sheetName val="PP NIVEAU"/>
      <sheetName val="PP DUREE FINALITE"/>
      <sheetName val="PP REGION"/>
      <sheetName val="PP OPCA"/>
      <sheetName val="CPF"/>
      <sheetName val="CPF SYNTHESE"/>
      <sheetName val="CPF TAILLE ENTREPRISES"/>
      <sheetName val="CPF ACTIVITE"/>
      <sheetName val="CPF AGE SEXE CSP"/>
      <sheetName val="CPF NIVEAU"/>
      <sheetName val="CPF DUREE FINALITE"/>
      <sheetName val="CPF REGION"/>
      <sheetName val="CPF OPCA"/>
      <sheetName val="TUTEURS"/>
      <sheetName val="TUTEURS SYNTHESE"/>
      <sheetName val="TUTEURS TAILLE ENTREPRISES"/>
      <sheetName val="TUTEURS ACTIVITE"/>
      <sheetName val="TUTEURS AGE SEXE CSP"/>
      <sheetName val="TUTEURS REGION"/>
      <sheetName val="TUTEURS OPCA"/>
      <sheetName val="CP JEUNES"/>
      <sheetName val="CP J SYNTHESE"/>
      <sheetName val="CP J TAILLE ENTREPRISES"/>
      <sheetName val="CP J ACTIVITE"/>
      <sheetName val="CP J AGE SEXE"/>
      <sheetName val="CP J NIVEAU"/>
      <sheetName val="CP J DUREE FINALITE"/>
      <sheetName val="CP J TERMINE ROMPU"/>
      <sheetName val="CP J REGION"/>
      <sheetName val="Feuil2"/>
      <sheetName val="CP J OPCA"/>
      <sheetName val="CP ADULTES"/>
      <sheetName val="CP A SYNTHESE"/>
      <sheetName val="CP A TAILLE ENTREPRISES"/>
      <sheetName val="CP A ACTIVITE"/>
      <sheetName val="CP A AGE SEXE"/>
      <sheetName val="CP A NIVEAU"/>
      <sheetName val="CP A DUREE FINALITE"/>
      <sheetName val="CP A TERMINE ROMPU"/>
      <sheetName val="CP A REGION"/>
      <sheetName val="CP A OPCA"/>
      <sheetName val="CP CDI - CDD"/>
      <sheetName val="CP CDI - CDD TAILLE ENTREPRISES"/>
      <sheetName val="CP SYNTHESE (AUTO)"/>
      <sheetName val="CP SYNTHESE"/>
      <sheetName val="CP SYNTHESE TAILLE"/>
      <sheetName val="CP SYNTHESE ACTIVITE"/>
      <sheetName val="CP SYNTHESE AGE SEXE"/>
      <sheetName val="CP SYNTHESE NIVEAU"/>
      <sheetName val="CP SYNTHESE DUREE FINALITE"/>
      <sheetName val="CP SYNTHESE TERMINE ROMPU"/>
      <sheetName val="CP SYNTHESE REGION"/>
      <sheetName val="CP SYNTHESE OPCA"/>
      <sheetName val="POEI"/>
      <sheetName val="POEI SYNTHESE"/>
      <sheetName val="POEI TAILLE ENTREPRISES"/>
      <sheetName val="POEI  ACTIVITE"/>
      <sheetName val="POEI AGE SEXE CSP"/>
      <sheetName val="POEI NIVEAU"/>
      <sheetName val="POEI DUREE FINALITE"/>
      <sheetName val="POEI REGION"/>
      <sheetName val="POEI OPCA"/>
      <sheetName val="EA"/>
      <sheetName val="EA SYNTHESE"/>
      <sheetName val="EA TAILLE ENTREPRISES"/>
      <sheetName val="EA ACTIVITE"/>
      <sheetName val="EA AGE SEXE CSP"/>
      <sheetName val="EA NIVEAU"/>
      <sheetName val="EA DUREE FINALITE"/>
      <sheetName val="EA REGION"/>
      <sheetName val="EA OPCA"/>
      <sheetName val="CIPI - CDPI"/>
      <sheetName val="CIPI CDPI SYNTHESE"/>
      <sheetName val="CIPI CDPI TAILLE ENTREPRISES"/>
      <sheetName val="CIPI CDPI ACTIVITE"/>
      <sheetName val="CIPI CDPI AGE SEXE CSP"/>
      <sheetName val="CIPI CDPI NIVEAU"/>
      <sheetName val="CIPI CDPI DUREE FINALITE"/>
      <sheetName val="CIPI CDPI TERMINE ROMPU"/>
      <sheetName val="CIPI CDPI REGION"/>
      <sheetName val="CSP"/>
      <sheetName val="CSP SYNTHESE"/>
      <sheetName val="TAILLE ENTREPRISES CSP"/>
      <sheetName val="CSP ACTIVITE"/>
      <sheetName val="CSP AGE SEXE CSP"/>
      <sheetName val="CSP NIVEAU"/>
      <sheetName val="CSP DUREE FINALITE"/>
      <sheetName val="CSP REGION"/>
      <sheetName val="CSP OPCA"/>
      <sheetName val="POEC"/>
      <sheetName val="POEC SYNTHESE"/>
      <sheetName val="TAILLE ENTREPRISES POEC"/>
      <sheetName val="POEC ACTIVITE"/>
      <sheetName val="POEC AGE SEXE CSP"/>
      <sheetName val="POEC NIVEAU"/>
      <sheetName val="POEC DUREE FINALITE"/>
      <sheetName val="POEC REGION"/>
      <sheetName val="POEC OPCA"/>
    </sheetNames>
    <sheetDataSet>
      <sheetData sheetId="0">
        <row r="1">
          <cell r="C1" t="str">
            <v>ACTALIANS</v>
          </cell>
          <cell r="D1" t="str">
            <v>AFDAS</v>
          </cell>
          <cell r="E1" t="str">
            <v>AGEFOS PME</v>
          </cell>
          <cell r="F1" t="str">
            <v>ANFA</v>
          </cell>
          <cell r="G1" t="str">
            <v>CONSTRUCTYS</v>
          </cell>
          <cell r="H1" t="str">
            <v>FAFIEC</v>
          </cell>
          <cell r="I1" t="str">
            <v>FAFIH</v>
          </cell>
          <cell r="J1" t="str">
            <v>FAFSEA</v>
          </cell>
          <cell r="K1" t="str">
            <v>FAF TT</v>
          </cell>
          <cell r="L1" t="str">
            <v>FORCO</v>
          </cell>
          <cell r="M1" t="str">
            <v>INTERGROS</v>
          </cell>
          <cell r="N1" t="str">
            <v>OPCA 3+</v>
          </cell>
          <cell r="O1" t="str">
            <v>OPCA BAIA</v>
          </cell>
          <cell r="P1" t="str">
            <v>OPCA DEFI</v>
          </cell>
          <cell r="Q1" t="str">
            <v>OPCAIM</v>
          </cell>
          <cell r="R1" t="str">
            <v>OPCALIA</v>
          </cell>
          <cell r="S1" t="str">
            <v>OPCALIM</v>
          </cell>
          <cell r="T1" t="str">
            <v>OPCA TRANSPORTS et SERVICES</v>
          </cell>
          <cell r="U1" t="str">
            <v>UNIFAF</v>
          </cell>
          <cell r="V1" t="str">
            <v>UNIFORMATION</v>
          </cell>
          <cell r="W1" t="str">
            <v>OPCA INTERPRO</v>
          </cell>
          <cell r="X1" t="str">
            <v>OPCA PRO</v>
          </cell>
          <cell r="Y1" t="str">
            <v>Tous OPCA</v>
          </cell>
        </row>
        <row r="2">
          <cell r="C2" t="str">
            <v>OPCA</v>
          </cell>
          <cell r="D2" t="str">
            <v>OPCA</v>
          </cell>
          <cell r="E2" t="str">
            <v>OPCA</v>
          </cell>
          <cell r="F2" t="str">
            <v>OPCA</v>
          </cell>
          <cell r="G2" t="str">
            <v>OPCA</v>
          </cell>
          <cell r="H2" t="str">
            <v>OPCA</v>
          </cell>
          <cell r="I2" t="str">
            <v>OPCA</v>
          </cell>
          <cell r="J2" t="str">
            <v>OPCA</v>
          </cell>
          <cell r="K2" t="str">
            <v>OPCA</v>
          </cell>
          <cell r="L2" t="str">
            <v>OPCA</v>
          </cell>
          <cell r="M2" t="str">
            <v>OPCA</v>
          </cell>
          <cell r="N2" t="str">
            <v>OPCA</v>
          </cell>
          <cell r="O2" t="str">
            <v>OPCA</v>
          </cell>
          <cell r="P2" t="str">
            <v>OPCA</v>
          </cell>
          <cell r="Q2" t="str">
            <v>OPCA</v>
          </cell>
          <cell r="R2" t="str">
            <v>OPCA</v>
          </cell>
          <cell r="S2" t="str">
            <v>OPCA</v>
          </cell>
          <cell r="T2" t="str">
            <v>OPCA</v>
          </cell>
          <cell r="U2" t="str">
            <v>OPCA</v>
          </cell>
          <cell r="V2" t="str">
            <v>OPCA</v>
          </cell>
          <cell r="W2" t="str">
            <v>OPCA Interprofessionnels</v>
          </cell>
          <cell r="X2" t="str">
            <v>OPCA de branche</v>
          </cell>
          <cell r="Y2" t="str">
            <v>Ensemble des OPCA</v>
          </cell>
        </row>
        <row r="3">
          <cell r="C3">
            <v>42929.680475266199</v>
          </cell>
          <cell r="D3">
            <v>43035.750127442101</v>
          </cell>
          <cell r="E3">
            <v>43033.4355286227</v>
          </cell>
          <cell r="F3">
            <v>42977.366836180598</v>
          </cell>
          <cell r="G3">
            <v>42935.484673448998</v>
          </cell>
          <cell r="H3">
            <v>43055.461134606499</v>
          </cell>
          <cell r="I3">
            <v>43061.633144930602</v>
          </cell>
          <cell r="J3">
            <v>43060.609088217599</v>
          </cell>
          <cell r="K3">
            <v>43035.6843846759</v>
          </cell>
          <cell r="L3">
            <v>42907.434951863397</v>
          </cell>
          <cell r="M3">
            <v>42927.497687210598</v>
          </cell>
          <cell r="N3">
            <v>43032.357403136601</v>
          </cell>
          <cell r="O3">
            <v>43049.391015671303</v>
          </cell>
          <cell r="P3">
            <v>43004.597519907402</v>
          </cell>
          <cell r="Q3">
            <v>42992.710146145801</v>
          </cell>
          <cell r="R3">
            <v>43017.744052187503</v>
          </cell>
          <cell r="S3">
            <v>43055.638081087898</v>
          </cell>
          <cell r="T3">
            <v>43010.6803292361</v>
          </cell>
          <cell r="U3">
            <v>43063.382460729197</v>
          </cell>
          <cell r="V3">
            <v>43060.399762858797</v>
          </cell>
          <cell r="W3"/>
          <cell r="X3"/>
          <cell r="Y3"/>
        </row>
        <row r="4">
          <cell r="C4" t="str">
            <v>EV</v>
          </cell>
          <cell r="D4" t="str">
            <v>EV</v>
          </cell>
          <cell r="E4" t="str">
            <v>EV</v>
          </cell>
          <cell r="F4" t="str">
            <v>EV</v>
          </cell>
          <cell r="G4" t="str">
            <v>EV</v>
          </cell>
          <cell r="H4" t="str">
            <v>EV</v>
          </cell>
          <cell r="I4" t="str">
            <v>EV</v>
          </cell>
          <cell r="J4" t="str">
            <v>EV</v>
          </cell>
          <cell r="K4" t="str">
            <v>EV</v>
          </cell>
          <cell r="L4" t="str">
            <v>EV</v>
          </cell>
          <cell r="M4" t="str">
            <v>EV</v>
          </cell>
          <cell r="N4" t="str">
            <v>EV</v>
          </cell>
          <cell r="O4" t="str">
            <v>EV</v>
          </cell>
          <cell r="P4" t="str">
            <v>EV</v>
          </cell>
          <cell r="Q4" t="str">
            <v>EV</v>
          </cell>
          <cell r="R4" t="str">
            <v>EV</v>
          </cell>
          <cell r="S4" t="str">
            <v>EV</v>
          </cell>
          <cell r="T4" t="str">
            <v>EV</v>
          </cell>
          <cell r="U4" t="str">
            <v>ED</v>
          </cell>
          <cell r="V4" t="str">
            <v>EV</v>
          </cell>
          <cell r="W4"/>
          <cell r="X4"/>
          <cell r="Y4"/>
        </row>
        <row r="5">
          <cell r="C5">
            <v>282411</v>
          </cell>
          <cell r="D5">
            <v>75901</v>
          </cell>
          <cell r="E5">
            <v>463786</v>
          </cell>
          <cell r="F5">
            <v>70009</v>
          </cell>
          <cell r="G5">
            <v>226642</v>
          </cell>
          <cell r="H5">
            <v>55420</v>
          </cell>
          <cell r="I5">
            <v>79312</v>
          </cell>
          <cell r="J5">
            <v>257773</v>
          </cell>
          <cell r="K5">
            <v>18215</v>
          </cell>
          <cell r="L5">
            <v>110797</v>
          </cell>
          <cell r="M5">
            <v>113627</v>
          </cell>
          <cell r="N5">
            <v>48858</v>
          </cell>
          <cell r="O5">
            <v>31903</v>
          </cell>
          <cell r="P5">
            <v>90705</v>
          </cell>
          <cell r="Q5">
            <v>358561</v>
          </cell>
          <cell r="R5">
            <v>363707</v>
          </cell>
          <cell r="S5">
            <v>157127</v>
          </cell>
          <cell r="T5">
            <v>149331</v>
          </cell>
          <cell r="U5">
            <v>432348</v>
          </cell>
          <cell r="V5">
            <v>313420</v>
          </cell>
          <cell r="W5">
            <v>827493</v>
          </cell>
          <cell r="X5">
            <v>2872360</v>
          </cell>
          <cell r="Y5">
            <v>3699853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46028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46028</v>
          </cell>
          <cell r="Y6">
            <v>46028</v>
          </cell>
        </row>
        <row r="7">
          <cell r="C7">
            <v>0</v>
          </cell>
          <cell r="D7">
            <v>10187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10187</v>
          </cell>
          <cell r="Y7">
            <v>10187</v>
          </cell>
        </row>
        <row r="8">
          <cell r="C8">
            <v>4627</v>
          </cell>
          <cell r="D8">
            <v>12127</v>
          </cell>
          <cell r="E8">
            <v>31431</v>
          </cell>
          <cell r="F8">
            <v>2097</v>
          </cell>
          <cell r="G8">
            <v>57783</v>
          </cell>
          <cell r="H8">
            <v>4318</v>
          </cell>
          <cell r="I8">
            <v>10437</v>
          </cell>
          <cell r="J8">
            <v>5724</v>
          </cell>
          <cell r="K8">
            <v>1030</v>
          </cell>
          <cell r="L8">
            <v>42926</v>
          </cell>
          <cell r="M8">
            <v>28660</v>
          </cell>
          <cell r="N8">
            <v>12202</v>
          </cell>
          <cell r="O8">
            <v>6899</v>
          </cell>
          <cell r="P8">
            <v>40879</v>
          </cell>
          <cell r="Q8">
            <v>201517</v>
          </cell>
          <cell r="R8">
            <v>90538</v>
          </cell>
          <cell r="S8">
            <v>45454</v>
          </cell>
          <cell r="T8">
            <v>79062</v>
          </cell>
          <cell r="U8">
            <v>4834</v>
          </cell>
          <cell r="V8">
            <v>11655</v>
          </cell>
          <cell r="W8">
            <v>121969</v>
          </cell>
          <cell r="X8">
            <v>572231</v>
          </cell>
          <cell r="Y8">
            <v>694200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5510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5510</v>
          </cell>
          <cell r="Y9">
            <v>5510</v>
          </cell>
        </row>
        <row r="10">
          <cell r="C10">
            <v>0</v>
          </cell>
          <cell r="D10">
            <v>2412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2412</v>
          </cell>
          <cell r="Y10">
            <v>2412</v>
          </cell>
        </row>
        <row r="11">
          <cell r="C11">
            <v>3150</v>
          </cell>
          <cell r="D11">
            <v>4563</v>
          </cell>
          <cell r="E11">
            <v>17446</v>
          </cell>
          <cell r="F11">
            <v>2893</v>
          </cell>
          <cell r="G11">
            <v>6680</v>
          </cell>
          <cell r="H11">
            <v>14179</v>
          </cell>
          <cell r="I11">
            <v>3130</v>
          </cell>
          <cell r="J11">
            <v>5419</v>
          </cell>
          <cell r="K11">
            <v>577</v>
          </cell>
          <cell r="L11">
            <v>6355</v>
          </cell>
          <cell r="M11">
            <v>2826</v>
          </cell>
          <cell r="N11">
            <v>2414</v>
          </cell>
          <cell r="O11">
            <v>3921</v>
          </cell>
          <cell r="P11">
            <v>12304</v>
          </cell>
          <cell r="Q11">
            <v>37442</v>
          </cell>
          <cell r="R11">
            <v>20171</v>
          </cell>
          <cell r="S11">
            <v>8090</v>
          </cell>
          <cell r="T11">
            <v>7461</v>
          </cell>
          <cell r="U11">
            <v>2719</v>
          </cell>
          <cell r="V11">
            <v>7328</v>
          </cell>
          <cell r="W11">
            <v>37617</v>
          </cell>
          <cell r="X11">
            <v>131451</v>
          </cell>
          <cell r="Y11">
            <v>169068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10366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10366</v>
          </cell>
          <cell r="Y12">
            <v>10366</v>
          </cell>
        </row>
        <row r="13">
          <cell r="C13">
            <v>0</v>
          </cell>
          <cell r="D13">
            <v>2318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2318</v>
          </cell>
          <cell r="Y13">
            <v>2318</v>
          </cell>
        </row>
        <row r="14">
          <cell r="C14">
            <v>815</v>
          </cell>
          <cell r="D14">
            <v>908</v>
          </cell>
          <cell r="E14">
            <v>1311</v>
          </cell>
          <cell r="F14">
            <v>1020</v>
          </cell>
          <cell r="G14">
            <v>740</v>
          </cell>
          <cell r="H14">
            <v>141</v>
          </cell>
          <cell r="I14">
            <v>190</v>
          </cell>
          <cell r="J14">
            <v>4</v>
          </cell>
          <cell r="K14">
            <v>16</v>
          </cell>
          <cell r="L14">
            <v>2078</v>
          </cell>
          <cell r="M14">
            <v>689</v>
          </cell>
          <cell r="N14">
            <v>189</v>
          </cell>
          <cell r="O14">
            <v>1321</v>
          </cell>
          <cell r="P14">
            <v>1970</v>
          </cell>
          <cell r="Q14">
            <v>1555</v>
          </cell>
          <cell r="R14">
            <v>1076</v>
          </cell>
          <cell r="S14">
            <v>732</v>
          </cell>
          <cell r="T14">
            <v>2390</v>
          </cell>
          <cell r="U14">
            <v>1026</v>
          </cell>
          <cell r="V14">
            <v>252</v>
          </cell>
          <cell r="W14">
            <v>2387</v>
          </cell>
          <cell r="X14">
            <v>16036</v>
          </cell>
          <cell r="Y14">
            <v>18423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8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</v>
          </cell>
          <cell r="Y15">
            <v>8</v>
          </cell>
        </row>
        <row r="16">
          <cell r="C16">
            <v>133</v>
          </cell>
          <cell r="D16">
            <v>124</v>
          </cell>
          <cell r="E16">
            <v>1781</v>
          </cell>
          <cell r="F16">
            <v>66</v>
          </cell>
          <cell r="G16">
            <v>263</v>
          </cell>
          <cell r="H16">
            <v>920</v>
          </cell>
          <cell r="I16">
            <v>51</v>
          </cell>
          <cell r="J16">
            <v>147</v>
          </cell>
          <cell r="K16">
            <v>47</v>
          </cell>
          <cell r="L16">
            <v>314</v>
          </cell>
          <cell r="M16">
            <v>248</v>
          </cell>
          <cell r="N16">
            <v>68</v>
          </cell>
          <cell r="O16">
            <v>289</v>
          </cell>
          <cell r="P16">
            <v>22</v>
          </cell>
          <cell r="Q16">
            <v>107</v>
          </cell>
          <cell r="R16">
            <v>1481</v>
          </cell>
          <cell r="S16">
            <v>259</v>
          </cell>
          <cell r="T16">
            <v>347</v>
          </cell>
          <cell r="U16">
            <v>10</v>
          </cell>
          <cell r="V16">
            <v>60</v>
          </cell>
          <cell r="W16">
            <v>3262</v>
          </cell>
          <cell r="X16">
            <v>3475</v>
          </cell>
          <cell r="Y16">
            <v>6737</v>
          </cell>
        </row>
        <row r="17">
          <cell r="C17">
            <v>4056</v>
          </cell>
          <cell r="D17">
            <v>4339</v>
          </cell>
          <cell r="E17">
            <v>29840</v>
          </cell>
          <cell r="F17">
            <v>3650</v>
          </cell>
          <cell r="G17">
            <v>6855</v>
          </cell>
          <cell r="H17">
            <v>9787</v>
          </cell>
          <cell r="I17">
            <v>4846</v>
          </cell>
          <cell r="J17">
            <v>2594</v>
          </cell>
          <cell r="K17">
            <v>1211</v>
          </cell>
          <cell r="L17">
            <v>17323</v>
          </cell>
          <cell r="M17">
            <v>3682</v>
          </cell>
          <cell r="N17">
            <v>1130</v>
          </cell>
          <cell r="O17">
            <v>4893</v>
          </cell>
          <cell r="P17">
            <v>4562</v>
          </cell>
          <cell r="Q17">
            <v>5820</v>
          </cell>
          <cell r="R17">
            <v>12528</v>
          </cell>
          <cell r="S17">
            <v>3795</v>
          </cell>
          <cell r="T17">
            <v>4485</v>
          </cell>
          <cell r="U17">
            <v>865</v>
          </cell>
          <cell r="V17">
            <v>2819</v>
          </cell>
          <cell r="W17">
            <v>42368</v>
          </cell>
          <cell r="X17">
            <v>86712</v>
          </cell>
          <cell r="Y17">
            <v>129080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1803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1803</v>
          </cell>
          <cell r="Y18">
            <v>1803</v>
          </cell>
        </row>
        <row r="19">
          <cell r="C19">
            <v>238</v>
          </cell>
          <cell r="D19">
            <v>180</v>
          </cell>
          <cell r="E19">
            <v>1877</v>
          </cell>
          <cell r="F19">
            <v>35</v>
          </cell>
          <cell r="G19">
            <v>104</v>
          </cell>
          <cell r="H19">
            <v>483</v>
          </cell>
          <cell r="I19">
            <v>38</v>
          </cell>
          <cell r="J19">
            <v>71</v>
          </cell>
          <cell r="K19">
            <v>81</v>
          </cell>
          <cell r="L19">
            <v>368</v>
          </cell>
          <cell r="M19">
            <v>488</v>
          </cell>
          <cell r="N19">
            <v>168</v>
          </cell>
          <cell r="O19">
            <v>170</v>
          </cell>
          <cell r="P19">
            <v>25</v>
          </cell>
          <cell r="Q19">
            <v>231</v>
          </cell>
          <cell r="R19">
            <v>2897</v>
          </cell>
          <cell r="S19">
            <v>286</v>
          </cell>
          <cell r="T19">
            <v>453</v>
          </cell>
          <cell r="U19">
            <v>38</v>
          </cell>
          <cell r="V19">
            <v>116</v>
          </cell>
          <cell r="W19">
            <v>4774</v>
          </cell>
          <cell r="X19">
            <v>3573</v>
          </cell>
          <cell r="Y19">
            <v>8347</v>
          </cell>
        </row>
        <row r="20">
          <cell r="C20">
            <v>2178</v>
          </cell>
          <cell r="D20">
            <v>841</v>
          </cell>
          <cell r="E20">
            <v>6503</v>
          </cell>
          <cell r="F20">
            <v>281</v>
          </cell>
          <cell r="G20">
            <v>2085</v>
          </cell>
          <cell r="H20">
            <v>2050</v>
          </cell>
          <cell r="I20">
            <v>686</v>
          </cell>
          <cell r="J20">
            <v>738</v>
          </cell>
          <cell r="K20">
            <v>235</v>
          </cell>
          <cell r="L20">
            <v>7441</v>
          </cell>
          <cell r="M20">
            <v>528</v>
          </cell>
          <cell r="N20">
            <v>322</v>
          </cell>
          <cell r="O20">
            <v>1395</v>
          </cell>
          <cell r="P20">
            <v>1520</v>
          </cell>
          <cell r="Q20">
            <v>5555</v>
          </cell>
          <cell r="R20">
            <v>6205</v>
          </cell>
          <cell r="S20">
            <v>1745</v>
          </cell>
          <cell r="T20">
            <v>2997</v>
          </cell>
          <cell r="U20">
            <v>827</v>
          </cell>
          <cell r="V20">
            <v>1371</v>
          </cell>
          <cell r="W20">
            <v>12708</v>
          </cell>
          <cell r="X20">
            <v>32795</v>
          </cell>
          <cell r="Y20">
            <v>45503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1795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1795</v>
          </cell>
          <cell r="Y21">
            <v>1795</v>
          </cell>
        </row>
        <row r="22">
          <cell r="C22">
            <v>22</v>
          </cell>
          <cell r="D22">
            <v>168</v>
          </cell>
          <cell r="E22">
            <v>8092</v>
          </cell>
          <cell r="F22">
            <v>50</v>
          </cell>
          <cell r="G22">
            <v>1116</v>
          </cell>
          <cell r="H22">
            <v>3508</v>
          </cell>
          <cell r="I22">
            <v>671</v>
          </cell>
          <cell r="J22">
            <v>285</v>
          </cell>
          <cell r="K22">
            <v>0</v>
          </cell>
          <cell r="L22">
            <v>1823</v>
          </cell>
          <cell r="M22">
            <v>205</v>
          </cell>
          <cell r="N22">
            <v>0</v>
          </cell>
          <cell r="O22">
            <v>10</v>
          </cell>
          <cell r="P22">
            <v>69</v>
          </cell>
          <cell r="Q22">
            <v>1300</v>
          </cell>
          <cell r="R22">
            <v>2484</v>
          </cell>
          <cell r="S22">
            <v>891</v>
          </cell>
          <cell r="T22">
            <v>2705</v>
          </cell>
          <cell r="U22">
            <v>23</v>
          </cell>
          <cell r="V22">
            <v>424</v>
          </cell>
          <cell r="W22">
            <v>10576</v>
          </cell>
          <cell r="X22">
            <v>13270</v>
          </cell>
          <cell r="Y22">
            <v>23846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20</v>
          </cell>
          <cell r="Y23">
            <v>20</v>
          </cell>
        </row>
        <row r="24">
          <cell r="C24">
            <v>1</v>
          </cell>
          <cell r="D24">
            <v>42</v>
          </cell>
          <cell r="E24">
            <v>164</v>
          </cell>
          <cell r="F24">
            <v>0</v>
          </cell>
          <cell r="G24">
            <v>170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117</v>
          </cell>
          <cell r="S24">
            <v>0</v>
          </cell>
          <cell r="T24">
            <v>11</v>
          </cell>
          <cell r="U24">
            <v>3707</v>
          </cell>
          <cell r="V24">
            <v>3209</v>
          </cell>
          <cell r="W24">
            <v>281</v>
          </cell>
          <cell r="X24">
            <v>7160</v>
          </cell>
          <cell r="Y24">
            <v>7441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1497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1497</v>
          </cell>
          <cell r="Y25">
            <v>1497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2613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2613</v>
          </cell>
          <cell r="Y26">
            <v>2613</v>
          </cell>
        </row>
        <row r="27">
          <cell r="C27">
            <v>514</v>
          </cell>
          <cell r="D27">
            <v>0</v>
          </cell>
          <cell r="E27">
            <v>4107</v>
          </cell>
          <cell r="F27">
            <v>357</v>
          </cell>
          <cell r="G27">
            <v>5941</v>
          </cell>
          <cell r="H27">
            <v>1181</v>
          </cell>
          <cell r="I27">
            <v>911</v>
          </cell>
          <cell r="J27">
            <v>866</v>
          </cell>
          <cell r="K27">
            <v>13</v>
          </cell>
          <cell r="L27">
            <v>1164</v>
          </cell>
          <cell r="M27">
            <v>1184</v>
          </cell>
          <cell r="N27">
            <v>619</v>
          </cell>
          <cell r="O27">
            <v>0</v>
          </cell>
          <cell r="P27">
            <v>567</v>
          </cell>
          <cell r="Q27">
            <v>3038</v>
          </cell>
          <cell r="R27">
            <v>3682</v>
          </cell>
          <cell r="S27">
            <v>592</v>
          </cell>
          <cell r="T27">
            <v>1885</v>
          </cell>
          <cell r="U27">
            <v>0</v>
          </cell>
          <cell r="V27">
            <v>0</v>
          </cell>
          <cell r="W27">
            <v>7789</v>
          </cell>
          <cell r="X27">
            <v>18832</v>
          </cell>
          <cell r="Y27">
            <v>26621</v>
          </cell>
        </row>
        <row r="28">
          <cell r="C28">
            <v>0</v>
          </cell>
          <cell r="D28">
            <v>372</v>
          </cell>
          <cell r="E28">
            <v>4409</v>
          </cell>
          <cell r="F28">
            <v>114</v>
          </cell>
          <cell r="G28">
            <v>1135</v>
          </cell>
          <cell r="H28">
            <v>644</v>
          </cell>
          <cell r="I28">
            <v>468</v>
          </cell>
          <cell r="J28">
            <v>914</v>
          </cell>
          <cell r="K28">
            <v>0</v>
          </cell>
          <cell r="L28">
            <v>2078</v>
          </cell>
          <cell r="M28">
            <v>0</v>
          </cell>
          <cell r="N28">
            <v>0</v>
          </cell>
          <cell r="O28">
            <v>323</v>
          </cell>
          <cell r="P28">
            <v>122</v>
          </cell>
          <cell r="Q28">
            <v>1444</v>
          </cell>
          <cell r="R28">
            <v>2696</v>
          </cell>
          <cell r="S28">
            <v>332</v>
          </cell>
          <cell r="T28">
            <v>1408</v>
          </cell>
          <cell r="U28">
            <v>62</v>
          </cell>
          <cell r="V28">
            <v>817</v>
          </cell>
          <cell r="W28">
            <v>7105</v>
          </cell>
          <cell r="X28">
            <v>10233</v>
          </cell>
          <cell r="Y28">
            <v>17338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5536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5536</v>
          </cell>
          <cell r="Y29">
            <v>5536</v>
          </cell>
        </row>
        <row r="30">
          <cell r="C30">
            <v>0</v>
          </cell>
          <cell r="D30">
            <v>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6</v>
          </cell>
          <cell r="Y30">
            <v>6</v>
          </cell>
        </row>
        <row r="31">
          <cell r="C31">
            <v>130957147</v>
          </cell>
          <cell r="D31">
            <v>44473074.189999998</v>
          </cell>
          <cell r="E31">
            <v>418756780</v>
          </cell>
          <cell r="F31">
            <v>78505225</v>
          </cell>
          <cell r="G31">
            <v>181824010</v>
          </cell>
          <cell r="H31">
            <v>48344604</v>
          </cell>
          <cell r="I31">
            <v>57552105</v>
          </cell>
          <cell r="J31">
            <v>161369156</v>
          </cell>
          <cell r="K31">
            <v>12809425</v>
          </cell>
          <cell r="L31">
            <v>37070170</v>
          </cell>
          <cell r="M31">
            <v>83887711</v>
          </cell>
          <cell r="N31">
            <v>47766607</v>
          </cell>
          <cell r="O31">
            <v>14736799</v>
          </cell>
          <cell r="P31">
            <v>82095479</v>
          </cell>
          <cell r="Q31">
            <v>219206689</v>
          </cell>
          <cell r="R31">
            <v>206006287</v>
          </cell>
          <cell r="S31">
            <v>124082552</v>
          </cell>
          <cell r="T31">
            <v>66440517.100000001</v>
          </cell>
          <cell r="U31">
            <v>197856219</v>
          </cell>
          <cell r="V31">
            <v>172354980</v>
          </cell>
          <cell r="W31">
            <v>624763067</v>
          </cell>
          <cell r="X31">
            <v>1761332469.29</v>
          </cell>
          <cell r="Y31">
            <v>2386095536.29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27332948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27332948</v>
          </cell>
          <cell r="Y32">
            <v>27332948</v>
          </cell>
        </row>
        <row r="33">
          <cell r="C33">
            <v>0</v>
          </cell>
          <cell r="D33">
            <v>20926428.879999999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20926428.879999999</v>
          </cell>
          <cell r="Y33">
            <v>20926428.879999999</v>
          </cell>
        </row>
        <row r="34">
          <cell r="C34">
            <v>44657645</v>
          </cell>
          <cell r="D34">
            <v>10763569.74</v>
          </cell>
          <cell r="E34">
            <v>56443604</v>
          </cell>
          <cell r="F34">
            <v>3358918</v>
          </cell>
          <cell r="G34">
            <v>34681876</v>
          </cell>
          <cell r="H34">
            <v>19615071</v>
          </cell>
          <cell r="I34">
            <v>21431283</v>
          </cell>
          <cell r="J34">
            <v>6249765</v>
          </cell>
          <cell r="K34">
            <v>1974606</v>
          </cell>
          <cell r="L34">
            <v>29974264</v>
          </cell>
          <cell r="M34">
            <v>22301791</v>
          </cell>
          <cell r="N34">
            <v>12011278</v>
          </cell>
          <cell r="O34">
            <v>12343256</v>
          </cell>
          <cell r="P34">
            <v>35887486</v>
          </cell>
          <cell r="Q34">
            <v>85216649</v>
          </cell>
          <cell r="R34">
            <v>68099711</v>
          </cell>
          <cell r="S34">
            <v>21226509</v>
          </cell>
          <cell r="T34">
            <v>62908037.539999999</v>
          </cell>
          <cell r="U34">
            <v>62459301</v>
          </cell>
          <cell r="V34">
            <v>41835320</v>
          </cell>
          <cell r="W34">
            <v>124543315</v>
          </cell>
          <cell r="X34">
            <v>528896625.27999997</v>
          </cell>
          <cell r="Y34">
            <v>653439940.27999997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11963832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11963832</v>
          </cell>
          <cell r="Y35">
            <v>11963832</v>
          </cell>
        </row>
        <row r="36">
          <cell r="C36">
            <v>0</v>
          </cell>
          <cell r="D36">
            <v>5970945.4100000001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5970945.4100000001</v>
          </cell>
          <cell r="Y36">
            <v>5970945.4100000001</v>
          </cell>
        </row>
        <row r="37">
          <cell r="C37">
            <v>13667141</v>
          </cell>
          <cell r="D37">
            <v>18254454.890000001</v>
          </cell>
          <cell r="E37">
            <v>47142529</v>
          </cell>
          <cell r="F37">
            <v>11761572</v>
          </cell>
          <cell r="G37">
            <v>29137888</v>
          </cell>
          <cell r="H37">
            <v>61616163</v>
          </cell>
          <cell r="I37">
            <v>18048615</v>
          </cell>
          <cell r="J37">
            <v>18266983</v>
          </cell>
          <cell r="K37">
            <v>2332120</v>
          </cell>
          <cell r="L37">
            <v>29457071</v>
          </cell>
          <cell r="M37">
            <v>8270632</v>
          </cell>
          <cell r="N37">
            <v>10453865</v>
          </cell>
          <cell r="O37">
            <v>18673386</v>
          </cell>
          <cell r="P37">
            <v>42555058</v>
          </cell>
          <cell r="Q37">
            <v>118678875</v>
          </cell>
          <cell r="R37">
            <v>76331552</v>
          </cell>
          <cell r="S37">
            <v>35363497</v>
          </cell>
          <cell r="T37">
            <v>14575336.689999999</v>
          </cell>
          <cell r="U37">
            <v>44994021</v>
          </cell>
          <cell r="V37">
            <v>58496591</v>
          </cell>
          <cell r="W37">
            <v>123474081</v>
          </cell>
          <cell r="X37">
            <v>554603269.58000004</v>
          </cell>
          <cell r="Y37">
            <v>678077350.58000004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38900828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38900828</v>
          </cell>
          <cell r="Y38">
            <v>38900828</v>
          </cell>
        </row>
        <row r="39">
          <cell r="C39">
            <v>0</v>
          </cell>
          <cell r="D39">
            <v>3794359.55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3794359.55</v>
          </cell>
          <cell r="Y39">
            <v>3794359.55</v>
          </cell>
        </row>
        <row r="40">
          <cell r="C40">
            <v>410601</v>
          </cell>
          <cell r="D40">
            <v>189937.01</v>
          </cell>
          <cell r="E40">
            <v>276506</v>
          </cell>
          <cell r="F40">
            <v>136783</v>
          </cell>
          <cell r="G40">
            <v>311852</v>
          </cell>
          <cell r="H40">
            <v>30509</v>
          </cell>
          <cell r="I40">
            <v>40585</v>
          </cell>
          <cell r="J40">
            <v>1585</v>
          </cell>
          <cell r="K40">
            <v>3600</v>
          </cell>
          <cell r="L40">
            <v>542045</v>
          </cell>
          <cell r="M40">
            <v>151648</v>
          </cell>
          <cell r="N40">
            <v>105775</v>
          </cell>
          <cell r="O40">
            <v>183550</v>
          </cell>
          <cell r="P40">
            <v>656452</v>
          </cell>
          <cell r="Q40">
            <v>404505</v>
          </cell>
          <cell r="R40">
            <v>151752</v>
          </cell>
          <cell r="S40">
            <v>136211</v>
          </cell>
          <cell r="T40">
            <v>379627.86</v>
          </cell>
          <cell r="U40">
            <v>896271</v>
          </cell>
          <cell r="V40">
            <v>46536</v>
          </cell>
          <cell r="W40">
            <v>428258</v>
          </cell>
          <cell r="X40">
            <v>4628072.87</v>
          </cell>
          <cell r="Y40">
            <v>5056330.87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840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840</v>
          </cell>
          <cell r="Y41">
            <v>840</v>
          </cell>
        </row>
        <row r="42">
          <cell r="C42">
            <v>697984</v>
          </cell>
          <cell r="D42">
            <v>433233.21</v>
          </cell>
          <cell r="E42">
            <v>9301991</v>
          </cell>
          <cell r="F42">
            <v>465666</v>
          </cell>
          <cell r="G42">
            <v>2211975</v>
          </cell>
          <cell r="H42">
            <v>5734368</v>
          </cell>
          <cell r="I42">
            <v>398485</v>
          </cell>
          <cell r="J42">
            <v>592662</v>
          </cell>
          <cell r="K42">
            <v>250755</v>
          </cell>
          <cell r="L42">
            <v>1342657</v>
          </cell>
          <cell r="M42">
            <v>1311265</v>
          </cell>
          <cell r="N42">
            <v>431143</v>
          </cell>
          <cell r="O42">
            <v>2480791</v>
          </cell>
          <cell r="P42">
            <v>228171</v>
          </cell>
          <cell r="Q42">
            <v>397397</v>
          </cell>
          <cell r="R42">
            <v>6140503</v>
          </cell>
          <cell r="S42">
            <v>1163834</v>
          </cell>
          <cell r="T42">
            <v>1817771.98</v>
          </cell>
          <cell r="U42">
            <v>81739</v>
          </cell>
          <cell r="V42">
            <v>419417</v>
          </cell>
          <cell r="W42">
            <v>15442494</v>
          </cell>
          <cell r="X42">
            <v>20459314.190000001</v>
          </cell>
          <cell r="Y42">
            <v>35901808.189999998</v>
          </cell>
        </row>
        <row r="43">
          <cell r="C43">
            <v>26956041</v>
          </cell>
          <cell r="D43">
            <v>32060422.609999999</v>
          </cell>
          <cell r="E43">
            <v>212839690</v>
          </cell>
          <cell r="F43">
            <v>30532650</v>
          </cell>
          <cell r="G43">
            <v>60922688</v>
          </cell>
          <cell r="H43">
            <v>91843322</v>
          </cell>
          <cell r="I43">
            <v>38261382</v>
          </cell>
          <cell r="J43">
            <v>15679318</v>
          </cell>
          <cell r="K43">
            <v>17435274</v>
          </cell>
          <cell r="L43">
            <v>116164373</v>
          </cell>
          <cell r="M43">
            <v>35092892</v>
          </cell>
          <cell r="N43">
            <v>10882889</v>
          </cell>
          <cell r="O43">
            <v>50732955</v>
          </cell>
          <cell r="P43">
            <v>44933638</v>
          </cell>
          <cell r="Q43">
            <v>40339748</v>
          </cell>
          <cell r="R43">
            <v>92370302</v>
          </cell>
          <cell r="S43">
            <v>24932701</v>
          </cell>
          <cell r="T43">
            <v>35252318.189999998</v>
          </cell>
          <cell r="U43">
            <v>10885508</v>
          </cell>
          <cell r="V43">
            <v>20281122</v>
          </cell>
          <cell r="W43">
            <v>305209992</v>
          </cell>
          <cell r="X43">
            <v>703189241.79999995</v>
          </cell>
          <cell r="Y43">
            <v>1008399233.8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14671452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14671452</v>
          </cell>
          <cell r="Y44">
            <v>14671452</v>
          </cell>
        </row>
        <row r="45">
          <cell r="C45">
            <v>1341820</v>
          </cell>
          <cell r="D45">
            <v>389958.26</v>
          </cell>
          <cell r="E45">
            <v>8463444</v>
          </cell>
          <cell r="F45">
            <v>213703</v>
          </cell>
          <cell r="G45">
            <v>1059625</v>
          </cell>
          <cell r="H45">
            <v>2662912</v>
          </cell>
          <cell r="I45">
            <v>226198</v>
          </cell>
          <cell r="J45">
            <v>309380</v>
          </cell>
          <cell r="K45">
            <v>367563</v>
          </cell>
          <cell r="L45">
            <v>1389603</v>
          </cell>
          <cell r="M45">
            <v>1774267</v>
          </cell>
          <cell r="N45">
            <v>933750</v>
          </cell>
          <cell r="O45">
            <v>924121</v>
          </cell>
          <cell r="P45">
            <v>293355</v>
          </cell>
          <cell r="Q45">
            <v>1092872</v>
          </cell>
          <cell r="R45">
            <v>12252771</v>
          </cell>
          <cell r="S45">
            <v>1806297</v>
          </cell>
          <cell r="T45">
            <v>2473524.41</v>
          </cell>
          <cell r="U45">
            <v>472141</v>
          </cell>
          <cell r="V45">
            <v>788883</v>
          </cell>
          <cell r="W45">
            <v>20716215</v>
          </cell>
          <cell r="X45">
            <v>18519972.670000002</v>
          </cell>
          <cell r="Y45">
            <v>39236187.670000002</v>
          </cell>
        </row>
        <row r="46">
          <cell r="C46">
            <v>13732968</v>
          </cell>
          <cell r="D46">
            <v>5486363.54</v>
          </cell>
          <cell r="E46">
            <v>40351127</v>
          </cell>
          <cell r="F46">
            <v>1966060</v>
          </cell>
          <cell r="G46">
            <v>18165007</v>
          </cell>
          <cell r="H46">
            <v>18243177</v>
          </cell>
          <cell r="I46">
            <v>4224142</v>
          </cell>
          <cell r="J46">
            <v>4578902</v>
          </cell>
          <cell r="K46">
            <v>2946079</v>
          </cell>
          <cell r="L46">
            <v>32044452</v>
          </cell>
          <cell r="M46">
            <v>4680628</v>
          </cell>
          <cell r="N46">
            <v>2793491</v>
          </cell>
          <cell r="O46">
            <v>12912238</v>
          </cell>
          <cell r="P46">
            <v>17824279</v>
          </cell>
          <cell r="Q46">
            <v>42054707</v>
          </cell>
          <cell r="R46">
            <v>37446257</v>
          </cell>
          <cell r="S46">
            <v>12968029</v>
          </cell>
          <cell r="T46">
            <v>19072669.969999999</v>
          </cell>
          <cell r="U46">
            <v>11665521</v>
          </cell>
          <cell r="V46">
            <v>11034565</v>
          </cell>
          <cell r="W46">
            <v>77797384</v>
          </cell>
          <cell r="X46">
            <v>236393278.50999999</v>
          </cell>
          <cell r="Y46">
            <v>314190662.50999999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12700129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12700129</v>
          </cell>
          <cell r="Y47">
            <v>12700129</v>
          </cell>
        </row>
        <row r="48">
          <cell r="C48">
            <v>11018</v>
          </cell>
          <cell r="D48">
            <v>298721.59000000003</v>
          </cell>
          <cell r="E48">
            <v>7972887</v>
          </cell>
          <cell r="F48">
            <v>12506</v>
          </cell>
          <cell r="G48">
            <v>1289602</v>
          </cell>
          <cell r="H48">
            <v>16658688</v>
          </cell>
          <cell r="I48">
            <v>528938</v>
          </cell>
          <cell r="J48">
            <v>459841</v>
          </cell>
          <cell r="K48">
            <v>0</v>
          </cell>
          <cell r="L48">
            <v>1717701</v>
          </cell>
          <cell r="M48">
            <v>299217</v>
          </cell>
          <cell r="N48">
            <v>0</v>
          </cell>
          <cell r="O48">
            <v>23849</v>
          </cell>
          <cell r="P48">
            <v>151483</v>
          </cell>
          <cell r="Q48">
            <v>2271766</v>
          </cell>
          <cell r="R48">
            <v>4044603</v>
          </cell>
          <cell r="S48">
            <v>1267898</v>
          </cell>
          <cell r="T48">
            <v>4353961.71</v>
          </cell>
          <cell r="U48">
            <v>32855</v>
          </cell>
          <cell r="V48">
            <v>613776</v>
          </cell>
          <cell r="W48">
            <v>12017490</v>
          </cell>
          <cell r="X48">
            <v>29991821.300000001</v>
          </cell>
          <cell r="Y48">
            <v>42009311.299999997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28910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28910</v>
          </cell>
          <cell r="Y49">
            <v>28910</v>
          </cell>
        </row>
        <row r="50">
          <cell r="C50">
            <v>9525</v>
          </cell>
          <cell r="D50">
            <v>121212.32</v>
          </cell>
          <cell r="E50">
            <v>536949</v>
          </cell>
          <cell r="F50">
            <v>0</v>
          </cell>
          <cell r="G50">
            <v>708795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55571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548452</v>
          </cell>
          <cell r="S50">
            <v>0</v>
          </cell>
          <cell r="T50">
            <v>47221.34</v>
          </cell>
          <cell r="U50">
            <v>13322769</v>
          </cell>
          <cell r="V50">
            <v>18897739</v>
          </cell>
          <cell r="W50">
            <v>1085401</v>
          </cell>
          <cell r="X50">
            <v>33162832.66</v>
          </cell>
          <cell r="Y50">
            <v>34248233.659999996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3524549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3524549</v>
          </cell>
          <cell r="Y51">
            <v>3524549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18687456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18687456</v>
          </cell>
          <cell r="Y52">
            <v>18687456</v>
          </cell>
        </row>
        <row r="53">
          <cell r="C53">
            <v>1702739</v>
          </cell>
          <cell r="D53">
            <v>0</v>
          </cell>
          <cell r="E53">
            <v>13600848</v>
          </cell>
          <cell r="F53">
            <v>1312607</v>
          </cell>
          <cell r="G53">
            <v>15155857</v>
          </cell>
          <cell r="H53">
            <v>4854947</v>
          </cell>
          <cell r="I53">
            <v>3080202</v>
          </cell>
          <cell r="J53">
            <v>1864333</v>
          </cell>
          <cell r="K53">
            <v>14551</v>
          </cell>
          <cell r="L53">
            <v>3743361</v>
          </cell>
          <cell r="M53">
            <v>4048051</v>
          </cell>
          <cell r="N53">
            <v>1884273</v>
          </cell>
          <cell r="O53">
            <v>0</v>
          </cell>
          <cell r="P53">
            <v>783371</v>
          </cell>
          <cell r="Q53">
            <v>8339725</v>
          </cell>
          <cell r="R53">
            <v>11652609</v>
          </cell>
          <cell r="S53">
            <v>1844182</v>
          </cell>
          <cell r="T53">
            <v>4968012.59</v>
          </cell>
          <cell r="U53">
            <v>0</v>
          </cell>
          <cell r="V53">
            <v>0</v>
          </cell>
          <cell r="W53">
            <v>25253457</v>
          </cell>
          <cell r="X53">
            <v>53596211.590000004</v>
          </cell>
          <cell r="Y53">
            <v>78849668.590000004</v>
          </cell>
        </row>
        <row r="54">
          <cell r="C54">
            <v>0</v>
          </cell>
          <cell r="D54">
            <v>924499.41</v>
          </cell>
          <cell r="E54">
            <v>18502745</v>
          </cell>
          <cell r="F54">
            <v>539520</v>
          </cell>
          <cell r="G54">
            <v>4327061</v>
          </cell>
          <cell r="H54">
            <v>4256011</v>
          </cell>
          <cell r="I54">
            <v>1605774</v>
          </cell>
          <cell r="J54">
            <v>2854739</v>
          </cell>
          <cell r="K54">
            <v>0</v>
          </cell>
          <cell r="L54">
            <v>3491601</v>
          </cell>
          <cell r="M54">
            <v>0</v>
          </cell>
          <cell r="N54">
            <v>0</v>
          </cell>
          <cell r="O54">
            <v>1129413</v>
          </cell>
          <cell r="P54">
            <v>591615</v>
          </cell>
          <cell r="Q54">
            <v>6275221</v>
          </cell>
          <cell r="R54">
            <v>7521400</v>
          </cell>
          <cell r="S54">
            <v>1191739</v>
          </cell>
          <cell r="T54">
            <v>6112475.0300000003</v>
          </cell>
          <cell r="U54">
            <v>167508</v>
          </cell>
          <cell r="V54">
            <v>2956064</v>
          </cell>
          <cell r="W54">
            <v>26024145</v>
          </cell>
          <cell r="X54">
            <v>36423240.439999998</v>
          </cell>
          <cell r="Y54">
            <v>62447385.439999998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21959942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21959942</v>
          </cell>
          <cell r="Y55">
            <v>21959942</v>
          </cell>
        </row>
        <row r="56">
          <cell r="C56">
            <v>0</v>
          </cell>
          <cell r="D56">
            <v>10058.17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10058.17</v>
          </cell>
          <cell r="Y56">
            <v>10058.17</v>
          </cell>
        </row>
        <row r="57">
          <cell r="C57">
            <v>4271855</v>
          </cell>
          <cell r="D57">
            <v>1366155.46</v>
          </cell>
          <cell r="E57">
            <v>25445536</v>
          </cell>
          <cell r="F57">
            <v>1715211</v>
          </cell>
          <cell r="G57">
            <v>5401588</v>
          </cell>
          <cell r="H57">
            <v>1156794</v>
          </cell>
          <cell r="I57">
            <v>7214300</v>
          </cell>
          <cell r="J57">
            <v>3857375</v>
          </cell>
          <cell r="K57">
            <v>354871</v>
          </cell>
          <cell r="L57">
            <v>1313932</v>
          </cell>
          <cell r="M57">
            <v>1427233</v>
          </cell>
          <cell r="N57">
            <v>1002922</v>
          </cell>
          <cell r="O57">
            <v>470351</v>
          </cell>
          <cell r="P57">
            <v>3594804</v>
          </cell>
          <cell r="Q57">
            <v>5837097</v>
          </cell>
          <cell r="R57">
            <v>6159131</v>
          </cell>
          <cell r="S57">
            <v>3390941</v>
          </cell>
          <cell r="T57">
            <v>2371144.84</v>
          </cell>
          <cell r="U57">
            <v>13042729</v>
          </cell>
          <cell r="V57">
            <v>8578574</v>
          </cell>
          <cell r="W57">
            <v>31604667</v>
          </cell>
          <cell r="X57">
            <v>66367877.299999997</v>
          </cell>
          <cell r="Y57">
            <v>97972544.299999997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1202496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1202496</v>
          </cell>
          <cell r="Y58">
            <v>1202496</v>
          </cell>
        </row>
        <row r="59">
          <cell r="C59">
            <v>0</v>
          </cell>
          <cell r="D59">
            <v>758542.48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758542.48</v>
          </cell>
          <cell r="Y59">
            <v>758542.48</v>
          </cell>
        </row>
        <row r="60">
          <cell r="C60">
            <v>1971537</v>
          </cell>
          <cell r="D60">
            <v>370625</v>
          </cell>
          <cell r="E60">
            <v>3616095</v>
          </cell>
          <cell r="F60">
            <v>159202</v>
          </cell>
          <cell r="G60">
            <v>1096259</v>
          </cell>
          <cell r="H60">
            <v>691921</v>
          </cell>
          <cell r="I60">
            <v>576740</v>
          </cell>
          <cell r="J60">
            <v>394404</v>
          </cell>
          <cell r="K60">
            <v>94877</v>
          </cell>
          <cell r="L60">
            <v>1943769</v>
          </cell>
          <cell r="M60">
            <v>1132230</v>
          </cell>
          <cell r="N60">
            <v>315541</v>
          </cell>
          <cell r="O60">
            <v>835406</v>
          </cell>
          <cell r="P60">
            <v>2383132</v>
          </cell>
          <cell r="Q60">
            <v>3613788</v>
          </cell>
          <cell r="R60">
            <v>3453720</v>
          </cell>
          <cell r="S60">
            <v>1011872</v>
          </cell>
          <cell r="T60">
            <v>2825535.36</v>
          </cell>
          <cell r="U60">
            <v>2562499</v>
          </cell>
          <cell r="V60">
            <v>3429727</v>
          </cell>
          <cell r="W60">
            <v>7069815</v>
          </cell>
          <cell r="X60">
            <v>25409064.359999999</v>
          </cell>
          <cell r="Y60">
            <v>32478879.359999999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571413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571413</v>
          </cell>
          <cell r="Y61">
            <v>571413</v>
          </cell>
        </row>
        <row r="62">
          <cell r="C62">
            <v>0</v>
          </cell>
          <cell r="D62">
            <v>315223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315223</v>
          </cell>
          <cell r="Y62">
            <v>315223</v>
          </cell>
        </row>
        <row r="63">
          <cell r="C63">
            <v>554193</v>
          </cell>
          <cell r="D63">
            <v>442013.5</v>
          </cell>
          <cell r="E63">
            <v>1103961</v>
          </cell>
          <cell r="F63">
            <v>260277</v>
          </cell>
          <cell r="G63">
            <v>758797</v>
          </cell>
          <cell r="H63">
            <v>2937370</v>
          </cell>
          <cell r="I63">
            <v>299659</v>
          </cell>
          <cell r="J63">
            <v>355022</v>
          </cell>
          <cell r="K63">
            <v>43307</v>
          </cell>
          <cell r="L63">
            <v>527766</v>
          </cell>
          <cell r="M63">
            <v>232185</v>
          </cell>
          <cell r="N63">
            <v>167887</v>
          </cell>
          <cell r="O63">
            <v>609932</v>
          </cell>
          <cell r="P63">
            <v>1294557</v>
          </cell>
          <cell r="Q63">
            <v>2404664</v>
          </cell>
          <cell r="R63">
            <v>1599207</v>
          </cell>
          <cell r="S63">
            <v>699218</v>
          </cell>
          <cell r="T63">
            <v>475100.65</v>
          </cell>
          <cell r="U63">
            <v>1290255</v>
          </cell>
          <cell r="V63">
            <v>1989945</v>
          </cell>
          <cell r="W63">
            <v>2703168</v>
          </cell>
          <cell r="X63">
            <v>15342148.15</v>
          </cell>
          <cell r="Y63">
            <v>18045316.149999999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1103792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1103792</v>
          </cell>
          <cell r="Y64">
            <v>1103792</v>
          </cell>
        </row>
        <row r="65">
          <cell r="C65">
            <v>0</v>
          </cell>
          <cell r="D65">
            <v>157007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157007</v>
          </cell>
          <cell r="Y65">
            <v>157007</v>
          </cell>
        </row>
        <row r="66">
          <cell r="C66">
            <v>14892</v>
          </cell>
          <cell r="D66">
            <v>13210</v>
          </cell>
          <cell r="E66">
            <v>51793</v>
          </cell>
          <cell r="F66">
            <v>9120</v>
          </cell>
          <cell r="G66">
            <v>11138</v>
          </cell>
          <cell r="H66">
            <v>1866</v>
          </cell>
          <cell r="I66">
            <v>1892</v>
          </cell>
          <cell r="J66">
            <v>108</v>
          </cell>
          <cell r="K66">
            <v>422</v>
          </cell>
          <cell r="L66">
            <v>36276</v>
          </cell>
          <cell r="M66">
            <v>8644</v>
          </cell>
          <cell r="N66">
            <v>2489</v>
          </cell>
          <cell r="O66">
            <v>15331</v>
          </cell>
          <cell r="P66">
            <v>91422</v>
          </cell>
          <cell r="Q66">
            <v>16585</v>
          </cell>
          <cell r="R66">
            <v>11571</v>
          </cell>
          <cell r="S66">
            <v>10551</v>
          </cell>
          <cell r="T66">
            <v>33525.019999999997</v>
          </cell>
          <cell r="U66">
            <v>36322</v>
          </cell>
          <cell r="V66">
            <v>3026</v>
          </cell>
          <cell r="W66">
            <v>63364</v>
          </cell>
          <cell r="X66">
            <v>306819.02</v>
          </cell>
          <cell r="Y66">
            <v>370183.02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56</v>
          </cell>
          <cell r="Y67">
            <v>56</v>
          </cell>
        </row>
        <row r="68">
          <cell r="C68">
            <v>47012</v>
          </cell>
          <cell r="D68">
            <v>43051</v>
          </cell>
          <cell r="E68">
            <v>738957</v>
          </cell>
          <cell r="F68">
            <v>40874</v>
          </cell>
          <cell r="G68">
            <v>147271</v>
          </cell>
          <cell r="H68">
            <v>652974</v>
          </cell>
          <cell r="I68">
            <v>33338</v>
          </cell>
          <cell r="J68">
            <v>71605</v>
          </cell>
          <cell r="K68">
            <v>11605</v>
          </cell>
          <cell r="L68">
            <v>130560</v>
          </cell>
          <cell r="M68">
            <v>83962</v>
          </cell>
          <cell r="N68">
            <v>28641</v>
          </cell>
          <cell r="O68">
            <v>183540</v>
          </cell>
          <cell r="P68">
            <v>10170</v>
          </cell>
          <cell r="Q68">
            <v>40669</v>
          </cell>
          <cell r="R68">
            <v>441419</v>
          </cell>
          <cell r="S68">
            <v>97654</v>
          </cell>
          <cell r="T68">
            <v>140517.70000000001</v>
          </cell>
          <cell r="U68">
            <v>4640</v>
          </cell>
          <cell r="V68">
            <v>43508</v>
          </cell>
          <cell r="W68">
            <v>1180376</v>
          </cell>
          <cell r="X68">
            <v>1811591.7</v>
          </cell>
          <cell r="Y68">
            <v>2991967.7</v>
          </cell>
        </row>
        <row r="69">
          <cell r="C69">
            <v>2140336</v>
          </cell>
          <cell r="D69">
            <v>2803414</v>
          </cell>
          <cell r="E69">
            <v>20355243</v>
          </cell>
          <cell r="F69">
            <v>2617502</v>
          </cell>
          <cell r="G69">
            <v>4335420</v>
          </cell>
          <cell r="H69">
            <v>9123688</v>
          </cell>
          <cell r="I69">
            <v>3044766</v>
          </cell>
          <cell r="J69">
            <v>1675364</v>
          </cell>
          <cell r="K69">
            <v>782800</v>
          </cell>
          <cell r="L69">
            <v>10367851</v>
          </cell>
          <cell r="M69">
            <v>2785544</v>
          </cell>
          <cell r="N69">
            <v>715488</v>
          </cell>
          <cell r="O69">
            <v>3700047</v>
          </cell>
          <cell r="P69">
            <v>2889451</v>
          </cell>
          <cell r="Q69">
            <v>3962486</v>
          </cell>
          <cell r="R69">
            <v>7774577</v>
          </cell>
          <cell r="S69">
            <v>2217063</v>
          </cell>
          <cell r="T69">
            <v>2984126.75</v>
          </cell>
          <cell r="U69">
            <v>576600</v>
          </cell>
          <cell r="V69">
            <v>1947400</v>
          </cell>
          <cell r="W69">
            <v>28129820</v>
          </cell>
          <cell r="X69">
            <v>58669346.75</v>
          </cell>
          <cell r="Y69">
            <v>86799166.75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628121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628121</v>
          </cell>
          <cell r="Y70">
            <v>628121</v>
          </cell>
        </row>
        <row r="71">
          <cell r="C71">
            <v>86133</v>
          </cell>
          <cell r="D71">
            <v>41596</v>
          </cell>
          <cell r="E71">
            <v>672343</v>
          </cell>
          <cell r="F71">
            <v>20071</v>
          </cell>
          <cell r="G71">
            <v>60246</v>
          </cell>
          <cell r="H71">
            <v>297088</v>
          </cell>
          <cell r="I71">
            <v>15875</v>
          </cell>
          <cell r="J71">
            <v>33648</v>
          </cell>
          <cell r="K71">
            <v>17297</v>
          </cell>
          <cell r="L71">
            <v>125884</v>
          </cell>
          <cell r="M71">
            <v>111324</v>
          </cell>
          <cell r="N71">
            <v>68614</v>
          </cell>
          <cell r="O71">
            <v>80069</v>
          </cell>
          <cell r="P71">
            <v>9977</v>
          </cell>
          <cell r="Q71">
            <v>71242</v>
          </cell>
          <cell r="R71">
            <v>830217</v>
          </cell>
          <cell r="S71">
            <v>151561</v>
          </cell>
          <cell r="T71">
            <v>157638.5</v>
          </cell>
          <cell r="U71">
            <v>26691</v>
          </cell>
          <cell r="V71">
            <v>74096</v>
          </cell>
          <cell r="W71">
            <v>1502560</v>
          </cell>
          <cell r="X71">
            <v>1449050.5</v>
          </cell>
          <cell r="Y71">
            <v>2951610.5</v>
          </cell>
        </row>
        <row r="72">
          <cell r="C72">
            <v>1002407</v>
          </cell>
          <cell r="D72">
            <v>468863</v>
          </cell>
          <cell r="E72">
            <v>3859040</v>
          </cell>
          <cell r="F72">
            <v>172100</v>
          </cell>
          <cell r="G72">
            <v>1109248</v>
          </cell>
          <cell r="H72">
            <v>1798599</v>
          </cell>
          <cell r="I72">
            <v>304355</v>
          </cell>
          <cell r="J72">
            <v>448625</v>
          </cell>
          <cell r="K72">
            <v>133955</v>
          </cell>
          <cell r="L72">
            <v>2447634</v>
          </cell>
          <cell r="M72">
            <v>339554</v>
          </cell>
          <cell r="N72">
            <v>162308</v>
          </cell>
          <cell r="O72">
            <v>932127</v>
          </cell>
          <cell r="P72">
            <v>877518</v>
          </cell>
          <cell r="Q72">
            <v>2732413</v>
          </cell>
          <cell r="R72">
            <v>2697825</v>
          </cell>
          <cell r="S72">
            <v>1153142</v>
          </cell>
          <cell r="T72">
            <v>1167913.8999999999</v>
          </cell>
          <cell r="U72">
            <v>561878</v>
          </cell>
          <cell r="V72">
            <v>907073</v>
          </cell>
          <cell r="W72">
            <v>6556865</v>
          </cell>
          <cell r="X72">
            <v>16719712.9</v>
          </cell>
          <cell r="Y72">
            <v>23276577.899999999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587129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587129</v>
          </cell>
          <cell r="Y73">
            <v>587129</v>
          </cell>
        </row>
        <row r="74">
          <cell r="C74">
            <v>1581</v>
          </cell>
          <cell r="D74">
            <v>45543</v>
          </cell>
          <cell r="E74">
            <v>1291112</v>
          </cell>
          <cell r="F74">
            <v>12253</v>
          </cell>
          <cell r="G74">
            <v>196167</v>
          </cell>
          <cell r="H74">
            <v>1125567</v>
          </cell>
          <cell r="I74">
            <v>80527</v>
          </cell>
          <cell r="J74">
            <v>66064</v>
          </cell>
          <cell r="K74">
            <v>0</v>
          </cell>
          <cell r="L74">
            <v>270950</v>
          </cell>
          <cell r="M74">
            <v>30042</v>
          </cell>
          <cell r="N74">
            <v>0</v>
          </cell>
          <cell r="O74">
            <v>3440</v>
          </cell>
          <cell r="P74">
            <v>15717</v>
          </cell>
          <cell r="Q74">
            <v>279951</v>
          </cell>
          <cell r="R74">
            <v>643790</v>
          </cell>
          <cell r="S74">
            <v>162658</v>
          </cell>
          <cell r="T74">
            <v>785029</v>
          </cell>
          <cell r="U74">
            <v>5688</v>
          </cell>
          <cell r="V74">
            <v>59760</v>
          </cell>
          <cell r="W74">
            <v>1934902</v>
          </cell>
          <cell r="X74">
            <v>3140937</v>
          </cell>
          <cell r="Y74">
            <v>5075839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5034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5034</v>
          </cell>
          <cell r="Y75">
            <v>5034</v>
          </cell>
        </row>
        <row r="76">
          <cell r="C76">
            <v>635</v>
          </cell>
          <cell r="D76">
            <v>8382</v>
          </cell>
          <cell r="E76">
            <v>39758</v>
          </cell>
          <cell r="F76">
            <v>0</v>
          </cell>
          <cell r="G76">
            <v>39539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3429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45462</v>
          </cell>
          <cell r="S76">
            <v>0</v>
          </cell>
          <cell r="T76">
            <v>3534</v>
          </cell>
          <cell r="U76">
            <v>1026801</v>
          </cell>
          <cell r="V76">
            <v>1603456</v>
          </cell>
          <cell r="W76">
            <v>85220</v>
          </cell>
          <cell r="X76">
            <v>2685776</v>
          </cell>
          <cell r="Y76">
            <v>2770996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180195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180195</v>
          </cell>
          <cell r="Y77">
            <v>180195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822643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822643</v>
          </cell>
          <cell r="Y78">
            <v>822643</v>
          </cell>
        </row>
        <row r="79">
          <cell r="C79">
            <v>123020</v>
          </cell>
          <cell r="D79">
            <v>0</v>
          </cell>
          <cell r="E79">
            <v>1128361</v>
          </cell>
          <cell r="F79">
            <v>103741</v>
          </cell>
          <cell r="G79">
            <v>1120882</v>
          </cell>
          <cell r="H79">
            <v>331916</v>
          </cell>
          <cell r="I79">
            <v>264510</v>
          </cell>
          <cell r="J79">
            <v>133749</v>
          </cell>
          <cell r="K79">
            <v>4683</v>
          </cell>
          <cell r="L79">
            <v>296175</v>
          </cell>
          <cell r="M79">
            <v>295246</v>
          </cell>
          <cell r="N79">
            <v>132165</v>
          </cell>
          <cell r="O79">
            <v>0</v>
          </cell>
          <cell r="P79">
            <v>61289</v>
          </cell>
          <cell r="Q79">
            <v>618820</v>
          </cell>
          <cell r="R79">
            <v>910439</v>
          </cell>
          <cell r="S79">
            <v>152233</v>
          </cell>
          <cell r="T79">
            <v>391008.65</v>
          </cell>
          <cell r="U79">
            <v>0</v>
          </cell>
          <cell r="V79">
            <v>0</v>
          </cell>
          <cell r="W79">
            <v>2038800</v>
          </cell>
          <cell r="X79">
            <v>4029437.65</v>
          </cell>
          <cell r="Y79">
            <v>6068237.6500000004</v>
          </cell>
        </row>
        <row r="80">
          <cell r="C80">
            <v>0</v>
          </cell>
          <cell r="D80">
            <v>60842</v>
          </cell>
          <cell r="E80">
            <v>1125080</v>
          </cell>
          <cell r="F80">
            <v>35968</v>
          </cell>
          <cell r="G80">
            <v>313120</v>
          </cell>
          <cell r="H80">
            <v>245972</v>
          </cell>
          <cell r="I80">
            <v>125638</v>
          </cell>
          <cell r="J80">
            <v>205380</v>
          </cell>
          <cell r="K80">
            <v>0</v>
          </cell>
          <cell r="L80">
            <v>328711</v>
          </cell>
          <cell r="M80">
            <v>0</v>
          </cell>
          <cell r="N80">
            <v>0</v>
          </cell>
          <cell r="O80">
            <v>84050</v>
          </cell>
          <cell r="P80">
            <v>29714</v>
          </cell>
          <cell r="Q80">
            <v>414013</v>
          </cell>
          <cell r="R80">
            <v>659120</v>
          </cell>
          <cell r="S80">
            <v>85079</v>
          </cell>
          <cell r="T80">
            <v>508736</v>
          </cell>
          <cell r="U80">
            <v>15617</v>
          </cell>
          <cell r="V80">
            <v>156410</v>
          </cell>
          <cell r="W80">
            <v>1784200</v>
          </cell>
          <cell r="X80">
            <v>2609250</v>
          </cell>
          <cell r="Y80">
            <v>4393450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1514429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1514429</v>
          </cell>
          <cell r="Y81">
            <v>1514429</v>
          </cell>
        </row>
        <row r="82">
          <cell r="C82">
            <v>0</v>
          </cell>
          <cell r="D82">
            <v>700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700</v>
          </cell>
          <cell r="Y82">
            <v>700</v>
          </cell>
        </row>
        <row r="83">
          <cell r="C83">
            <v>87286</v>
          </cell>
          <cell r="D83">
            <v>12796</v>
          </cell>
          <cell r="E83">
            <v>204958</v>
          </cell>
          <cell r="F83">
            <v>27348</v>
          </cell>
          <cell r="G83">
            <v>82305</v>
          </cell>
          <cell r="H83">
            <v>21808</v>
          </cell>
          <cell r="I83">
            <v>33451</v>
          </cell>
          <cell r="J83">
            <v>35414</v>
          </cell>
          <cell r="K83">
            <v>479</v>
          </cell>
          <cell r="L83">
            <v>13570</v>
          </cell>
          <cell r="M83">
            <v>18171</v>
          </cell>
          <cell r="N83">
            <v>4523</v>
          </cell>
          <cell r="O83">
            <v>8545</v>
          </cell>
          <cell r="P83">
            <v>3599</v>
          </cell>
          <cell r="Q83">
            <v>26511</v>
          </cell>
          <cell r="R83">
            <v>40044</v>
          </cell>
          <cell r="S83">
            <v>69824</v>
          </cell>
          <cell r="T83">
            <v>18525</v>
          </cell>
          <cell r="U83">
            <v>6681</v>
          </cell>
          <cell r="V83">
            <v>42673</v>
          </cell>
          <cell r="W83">
            <v>245002</v>
          </cell>
          <cell r="X83">
            <v>513509</v>
          </cell>
          <cell r="Y83">
            <v>758511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1039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1039</v>
          </cell>
          <cell r="Y84">
            <v>1039</v>
          </cell>
        </row>
        <row r="85">
          <cell r="C85">
            <v>0</v>
          </cell>
          <cell r="D85">
            <v>503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503</v>
          </cell>
          <cell r="Y85">
            <v>503</v>
          </cell>
        </row>
        <row r="86">
          <cell r="C86">
            <v>2135</v>
          </cell>
          <cell r="D86">
            <v>1345</v>
          </cell>
          <cell r="E86">
            <v>4929</v>
          </cell>
          <cell r="F86">
            <v>581</v>
          </cell>
          <cell r="G86">
            <v>144</v>
          </cell>
          <cell r="H86">
            <v>671</v>
          </cell>
          <cell r="I86">
            <v>1856</v>
          </cell>
          <cell r="J86">
            <v>600</v>
          </cell>
          <cell r="K86">
            <v>30</v>
          </cell>
          <cell r="L86">
            <v>582</v>
          </cell>
          <cell r="M86">
            <v>198</v>
          </cell>
          <cell r="N86">
            <v>676</v>
          </cell>
          <cell r="O86">
            <v>7</v>
          </cell>
          <cell r="P86">
            <v>699</v>
          </cell>
          <cell r="Q86">
            <v>5253</v>
          </cell>
          <cell r="R86">
            <v>4036</v>
          </cell>
          <cell r="S86">
            <v>1103</v>
          </cell>
          <cell r="T86">
            <v>920</v>
          </cell>
          <cell r="U86">
            <v>84</v>
          </cell>
          <cell r="V86">
            <v>1184</v>
          </cell>
          <cell r="W86">
            <v>8965</v>
          </cell>
          <cell r="X86">
            <v>18068</v>
          </cell>
          <cell r="Y86">
            <v>27033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102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102</v>
          </cell>
          <cell r="Y87">
            <v>102</v>
          </cell>
        </row>
        <row r="88">
          <cell r="C88">
            <v>0</v>
          </cell>
          <cell r="D88">
            <v>145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145</v>
          </cell>
          <cell r="Y88">
            <v>145</v>
          </cell>
        </row>
        <row r="89">
          <cell r="C89">
            <v>1029</v>
          </cell>
          <cell r="D89">
            <v>558</v>
          </cell>
          <cell r="E89">
            <v>3616</v>
          </cell>
          <cell r="F89">
            <v>1233</v>
          </cell>
          <cell r="G89">
            <v>727</v>
          </cell>
          <cell r="H89">
            <v>1674</v>
          </cell>
          <cell r="I89">
            <v>751</v>
          </cell>
          <cell r="J89">
            <v>872</v>
          </cell>
          <cell r="K89">
            <v>158</v>
          </cell>
          <cell r="L89">
            <v>306</v>
          </cell>
          <cell r="M89">
            <v>249</v>
          </cell>
          <cell r="N89">
            <v>225</v>
          </cell>
          <cell r="O89">
            <v>13</v>
          </cell>
          <cell r="P89">
            <v>2813</v>
          </cell>
          <cell r="Q89">
            <v>750</v>
          </cell>
          <cell r="R89">
            <v>1400</v>
          </cell>
          <cell r="S89">
            <v>153</v>
          </cell>
          <cell r="T89">
            <v>654</v>
          </cell>
          <cell r="U89">
            <v>52</v>
          </cell>
          <cell r="V89">
            <v>723</v>
          </cell>
          <cell r="W89">
            <v>5016</v>
          </cell>
          <cell r="X89">
            <v>12940</v>
          </cell>
          <cell r="Y89">
            <v>17956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222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222</v>
          </cell>
          <cell r="Y90">
            <v>222</v>
          </cell>
        </row>
        <row r="91">
          <cell r="C91">
            <v>0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177</v>
          </cell>
          <cell r="Y91">
            <v>177</v>
          </cell>
        </row>
        <row r="92">
          <cell r="C92">
            <v>0</v>
          </cell>
          <cell r="D92">
            <v>203</v>
          </cell>
          <cell r="E92">
            <v>469</v>
          </cell>
          <cell r="F92">
            <v>252</v>
          </cell>
          <cell r="G92">
            <v>84</v>
          </cell>
          <cell r="H92">
            <v>75</v>
          </cell>
          <cell r="I92">
            <v>95</v>
          </cell>
          <cell r="J92">
            <v>4</v>
          </cell>
          <cell r="K92">
            <v>0</v>
          </cell>
          <cell r="L92">
            <v>14</v>
          </cell>
          <cell r="M92">
            <v>35</v>
          </cell>
          <cell r="N92">
            <v>13</v>
          </cell>
          <cell r="O92">
            <v>101</v>
          </cell>
          <cell r="P92">
            <v>40</v>
          </cell>
          <cell r="Q92">
            <v>117</v>
          </cell>
          <cell r="R92">
            <v>102</v>
          </cell>
          <cell r="S92">
            <v>24</v>
          </cell>
          <cell r="T92">
            <v>267</v>
          </cell>
          <cell r="U92">
            <v>9</v>
          </cell>
          <cell r="V92">
            <v>11</v>
          </cell>
          <cell r="W92">
            <v>571</v>
          </cell>
          <cell r="X92">
            <v>1344</v>
          </cell>
          <cell r="Y92">
            <v>1915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</row>
        <row r="94">
          <cell r="C94">
            <v>111</v>
          </cell>
          <cell r="D94">
            <v>36</v>
          </cell>
          <cell r="E94">
            <v>182</v>
          </cell>
          <cell r="F94">
            <v>32</v>
          </cell>
          <cell r="G94">
            <v>84</v>
          </cell>
          <cell r="H94">
            <v>329</v>
          </cell>
          <cell r="I94">
            <v>30</v>
          </cell>
          <cell r="J94">
            <v>59</v>
          </cell>
          <cell r="K94">
            <v>0</v>
          </cell>
          <cell r="L94">
            <v>67</v>
          </cell>
          <cell r="M94">
            <v>38</v>
          </cell>
          <cell r="N94">
            <v>17</v>
          </cell>
          <cell r="O94">
            <v>25</v>
          </cell>
          <cell r="P94">
            <v>4</v>
          </cell>
          <cell r="Q94">
            <v>12</v>
          </cell>
          <cell r="R94">
            <v>247</v>
          </cell>
          <cell r="S94">
            <v>20</v>
          </cell>
          <cell r="T94">
            <v>51</v>
          </cell>
          <cell r="U94">
            <v>1</v>
          </cell>
          <cell r="V94">
            <v>13</v>
          </cell>
          <cell r="W94">
            <v>429</v>
          </cell>
          <cell r="X94">
            <v>929</v>
          </cell>
          <cell r="Y94">
            <v>1358</v>
          </cell>
        </row>
        <row r="95">
          <cell r="C95">
            <v>2530</v>
          </cell>
          <cell r="D95">
            <v>1307</v>
          </cell>
          <cell r="E95">
            <v>10558</v>
          </cell>
          <cell r="F95">
            <v>1176</v>
          </cell>
          <cell r="G95">
            <v>2092</v>
          </cell>
          <cell r="H95">
            <v>3649</v>
          </cell>
          <cell r="I95">
            <v>2579</v>
          </cell>
          <cell r="J95">
            <v>976</v>
          </cell>
          <cell r="K95">
            <v>29</v>
          </cell>
          <cell r="L95">
            <v>2160</v>
          </cell>
          <cell r="M95">
            <v>1173</v>
          </cell>
          <cell r="N95">
            <v>160</v>
          </cell>
          <cell r="O95">
            <v>424</v>
          </cell>
          <cell r="P95">
            <v>228</v>
          </cell>
          <cell r="Q95">
            <v>396</v>
          </cell>
          <cell r="R95">
            <v>2944</v>
          </cell>
          <cell r="S95">
            <v>734</v>
          </cell>
          <cell r="T95">
            <v>837</v>
          </cell>
          <cell r="U95">
            <v>16</v>
          </cell>
          <cell r="V95">
            <v>422</v>
          </cell>
          <cell r="W95">
            <v>13502</v>
          </cell>
          <cell r="X95">
            <v>20888</v>
          </cell>
          <cell r="Y95">
            <v>34390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2</v>
          </cell>
          <cell r="Y96">
            <v>2</v>
          </cell>
        </row>
        <row r="97">
          <cell r="C97">
            <v>230</v>
          </cell>
          <cell r="D97">
            <v>32</v>
          </cell>
          <cell r="E97">
            <v>366</v>
          </cell>
          <cell r="F97">
            <v>15</v>
          </cell>
          <cell r="G97">
            <v>42</v>
          </cell>
          <cell r="H97">
            <v>163</v>
          </cell>
          <cell r="I97">
            <v>22</v>
          </cell>
          <cell r="J97">
            <v>28</v>
          </cell>
          <cell r="K97">
            <v>0</v>
          </cell>
          <cell r="L97">
            <v>59</v>
          </cell>
          <cell r="M97">
            <v>35</v>
          </cell>
          <cell r="N97">
            <v>14</v>
          </cell>
          <cell r="O97">
            <v>7</v>
          </cell>
          <cell r="P97">
            <v>3</v>
          </cell>
          <cell r="Q97">
            <v>23</v>
          </cell>
          <cell r="R97">
            <v>638</v>
          </cell>
          <cell r="S97">
            <v>30</v>
          </cell>
          <cell r="T97">
            <v>79</v>
          </cell>
          <cell r="U97">
            <v>3</v>
          </cell>
          <cell r="V97">
            <v>22</v>
          </cell>
          <cell r="W97">
            <v>1004</v>
          </cell>
          <cell r="X97">
            <v>807</v>
          </cell>
          <cell r="Y97">
            <v>1811</v>
          </cell>
        </row>
        <row r="98">
          <cell r="C98">
            <v>1655</v>
          </cell>
          <cell r="D98">
            <v>189</v>
          </cell>
          <cell r="E98">
            <v>2816</v>
          </cell>
          <cell r="F98">
            <v>98</v>
          </cell>
          <cell r="G98">
            <v>413</v>
          </cell>
          <cell r="H98">
            <v>691</v>
          </cell>
          <cell r="I98">
            <v>352</v>
          </cell>
          <cell r="J98">
            <v>189</v>
          </cell>
          <cell r="K98">
            <v>5</v>
          </cell>
          <cell r="L98">
            <v>379</v>
          </cell>
          <cell r="M98">
            <v>167</v>
          </cell>
          <cell r="N98">
            <v>44</v>
          </cell>
          <cell r="O98">
            <v>59</v>
          </cell>
          <cell r="P98">
            <v>83</v>
          </cell>
          <cell r="Q98">
            <v>560</v>
          </cell>
          <cell r="R98">
            <v>1298</v>
          </cell>
          <cell r="S98">
            <v>459</v>
          </cell>
          <cell r="T98">
            <v>1022</v>
          </cell>
          <cell r="U98">
            <v>12</v>
          </cell>
          <cell r="V98">
            <v>277</v>
          </cell>
          <cell r="W98">
            <v>4114</v>
          </cell>
          <cell r="X98">
            <v>6654</v>
          </cell>
          <cell r="Y98">
            <v>10768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11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11</v>
          </cell>
          <cell r="Y99">
            <v>11</v>
          </cell>
        </row>
        <row r="100">
          <cell r="C100">
            <v>21</v>
          </cell>
          <cell r="D100">
            <v>70</v>
          </cell>
          <cell r="E100">
            <v>3869</v>
          </cell>
          <cell r="F100">
            <v>0</v>
          </cell>
          <cell r="G100">
            <v>432</v>
          </cell>
          <cell r="H100">
            <v>532</v>
          </cell>
          <cell r="I100">
            <v>284</v>
          </cell>
          <cell r="J100">
            <v>211</v>
          </cell>
          <cell r="K100">
            <v>0</v>
          </cell>
          <cell r="L100">
            <v>0</v>
          </cell>
          <cell r="M100">
            <v>58</v>
          </cell>
          <cell r="N100">
            <v>0</v>
          </cell>
          <cell r="O100">
            <v>0</v>
          </cell>
          <cell r="P100">
            <v>69</v>
          </cell>
          <cell r="Q100">
            <v>97</v>
          </cell>
          <cell r="R100">
            <v>713</v>
          </cell>
          <cell r="S100">
            <v>0</v>
          </cell>
          <cell r="T100">
            <v>397</v>
          </cell>
          <cell r="U100">
            <v>10</v>
          </cell>
          <cell r="V100">
            <v>0</v>
          </cell>
          <cell r="W100">
            <v>4582</v>
          </cell>
          <cell r="X100">
            <v>2181</v>
          </cell>
          <cell r="Y100">
            <v>6763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4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4</v>
          </cell>
          <cell r="Y101">
            <v>4</v>
          </cell>
        </row>
        <row r="102">
          <cell r="C102">
            <v>0</v>
          </cell>
          <cell r="D102">
            <v>32</v>
          </cell>
          <cell r="E102">
            <v>71</v>
          </cell>
          <cell r="F102">
            <v>0</v>
          </cell>
          <cell r="G102">
            <v>70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72</v>
          </cell>
          <cell r="S102">
            <v>0</v>
          </cell>
          <cell r="T102">
            <v>3</v>
          </cell>
          <cell r="U102">
            <v>87</v>
          </cell>
          <cell r="V102">
            <v>1232</v>
          </cell>
          <cell r="W102">
            <v>143</v>
          </cell>
          <cell r="X102">
            <v>1425</v>
          </cell>
          <cell r="Y102">
            <v>1568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10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10</v>
          </cell>
          <cell r="Y103">
            <v>10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32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32</v>
          </cell>
          <cell r="Y104">
            <v>32</v>
          </cell>
        </row>
        <row r="105">
          <cell r="C105">
            <v>33421</v>
          </cell>
          <cell r="D105">
            <v>4760</v>
          </cell>
          <cell r="E105">
            <v>52182</v>
          </cell>
          <cell r="F105">
            <v>4858</v>
          </cell>
          <cell r="G105">
            <v>26004</v>
          </cell>
          <cell r="H105">
            <v>9617</v>
          </cell>
          <cell r="I105">
            <v>11802</v>
          </cell>
          <cell r="J105">
            <v>16701</v>
          </cell>
          <cell r="K105">
            <v>362</v>
          </cell>
          <cell r="L105">
            <v>5283</v>
          </cell>
          <cell r="M105">
            <v>8237</v>
          </cell>
          <cell r="N105">
            <v>2240</v>
          </cell>
          <cell r="O105">
            <v>1803</v>
          </cell>
          <cell r="P105">
            <v>2693</v>
          </cell>
          <cell r="Q105">
            <v>23123</v>
          </cell>
          <cell r="R105">
            <v>24255</v>
          </cell>
          <cell r="S105">
            <v>21653</v>
          </cell>
          <cell r="T105">
            <v>8050</v>
          </cell>
          <cell r="U105">
            <v>7061</v>
          </cell>
          <cell r="V105">
            <v>46684</v>
          </cell>
          <cell r="W105">
            <v>76437</v>
          </cell>
          <cell r="X105">
            <v>234352</v>
          </cell>
          <cell r="Y105">
            <v>310789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604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604</v>
          </cell>
          <cell r="Y106">
            <v>604</v>
          </cell>
        </row>
        <row r="107">
          <cell r="C107">
            <v>0</v>
          </cell>
          <cell r="D107">
            <v>195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195</v>
          </cell>
          <cell r="Y107">
            <v>195</v>
          </cell>
        </row>
        <row r="108">
          <cell r="C108">
            <v>448</v>
          </cell>
          <cell r="D108">
            <v>995</v>
          </cell>
          <cell r="E108">
            <v>2778</v>
          </cell>
          <cell r="F108">
            <v>269</v>
          </cell>
          <cell r="G108">
            <v>5639</v>
          </cell>
          <cell r="H108">
            <v>402</v>
          </cell>
          <cell r="I108">
            <v>432</v>
          </cell>
          <cell r="J108">
            <v>338</v>
          </cell>
          <cell r="K108">
            <v>18</v>
          </cell>
          <cell r="L108">
            <v>1070</v>
          </cell>
          <cell r="M108">
            <v>1714</v>
          </cell>
          <cell r="N108">
            <v>678</v>
          </cell>
          <cell r="O108">
            <v>5</v>
          </cell>
          <cell r="P108">
            <v>729</v>
          </cell>
          <cell r="Q108">
            <v>6579</v>
          </cell>
          <cell r="R108">
            <v>3086</v>
          </cell>
          <cell r="S108">
            <v>1197</v>
          </cell>
          <cell r="T108">
            <v>5082</v>
          </cell>
          <cell r="U108">
            <v>63</v>
          </cell>
          <cell r="V108">
            <v>498</v>
          </cell>
          <cell r="W108">
            <v>5864</v>
          </cell>
          <cell r="X108">
            <v>26156</v>
          </cell>
          <cell r="Y108">
            <v>32020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39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39</v>
          </cell>
          <cell r="Y109">
            <v>39</v>
          </cell>
        </row>
        <row r="110">
          <cell r="C110">
            <v>0</v>
          </cell>
          <cell r="D110">
            <v>28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28</v>
          </cell>
          <cell r="Y110">
            <v>28</v>
          </cell>
        </row>
        <row r="111">
          <cell r="C111">
            <v>194</v>
          </cell>
          <cell r="D111">
            <v>294</v>
          </cell>
          <cell r="E111">
            <v>1362</v>
          </cell>
          <cell r="F111">
            <v>171</v>
          </cell>
          <cell r="G111">
            <v>920</v>
          </cell>
          <cell r="H111">
            <v>892</v>
          </cell>
          <cell r="I111">
            <v>248</v>
          </cell>
          <cell r="J111">
            <v>522</v>
          </cell>
          <cell r="K111">
            <v>4</v>
          </cell>
          <cell r="L111">
            <v>218</v>
          </cell>
          <cell r="M111">
            <v>298</v>
          </cell>
          <cell r="N111">
            <v>109</v>
          </cell>
          <cell r="O111">
            <v>14</v>
          </cell>
          <cell r="P111">
            <v>215</v>
          </cell>
          <cell r="Q111">
            <v>1042</v>
          </cell>
          <cell r="R111">
            <v>1153</v>
          </cell>
          <cell r="S111">
            <v>148</v>
          </cell>
          <cell r="T111">
            <v>364</v>
          </cell>
          <cell r="U111">
            <v>56</v>
          </cell>
          <cell r="V111">
            <v>557</v>
          </cell>
          <cell r="W111">
            <v>2515</v>
          </cell>
          <cell r="X111">
            <v>6266</v>
          </cell>
          <cell r="Y111">
            <v>8781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63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63</v>
          </cell>
          <cell r="Y112">
            <v>63</v>
          </cell>
        </row>
        <row r="113">
          <cell r="C113">
            <v>0</v>
          </cell>
          <cell r="D113">
            <v>26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26</v>
          </cell>
          <cell r="Y113">
            <v>26</v>
          </cell>
        </row>
        <row r="114">
          <cell r="C114">
            <v>4</v>
          </cell>
          <cell r="D114">
            <v>70</v>
          </cell>
          <cell r="E114">
            <v>119</v>
          </cell>
          <cell r="F114">
            <v>43</v>
          </cell>
          <cell r="G114">
            <v>55</v>
          </cell>
          <cell r="H114">
            <v>12</v>
          </cell>
          <cell r="I114">
            <v>1</v>
          </cell>
          <cell r="J114">
            <v>0</v>
          </cell>
          <cell r="K114">
            <v>0</v>
          </cell>
          <cell r="L114">
            <v>5</v>
          </cell>
          <cell r="M114">
            <v>24</v>
          </cell>
          <cell r="N114">
            <v>4</v>
          </cell>
          <cell r="O114">
            <v>10</v>
          </cell>
          <cell r="P114">
            <v>46</v>
          </cell>
          <cell r="Q114">
            <v>76</v>
          </cell>
          <cell r="R114">
            <v>32</v>
          </cell>
          <cell r="S114">
            <v>11</v>
          </cell>
          <cell r="T114">
            <v>100</v>
          </cell>
          <cell r="U114">
            <v>16</v>
          </cell>
          <cell r="V114">
            <v>0</v>
          </cell>
          <cell r="W114">
            <v>151</v>
          </cell>
          <cell r="X114">
            <v>477</v>
          </cell>
          <cell r="Y114">
            <v>628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</row>
        <row r="116">
          <cell r="C116">
            <v>10</v>
          </cell>
          <cell r="D116">
            <v>10</v>
          </cell>
          <cell r="E116">
            <v>116</v>
          </cell>
          <cell r="F116">
            <v>6</v>
          </cell>
          <cell r="G116">
            <v>41</v>
          </cell>
          <cell r="H116">
            <v>91</v>
          </cell>
          <cell r="I116">
            <v>7</v>
          </cell>
          <cell r="J116">
            <v>2</v>
          </cell>
          <cell r="K116">
            <v>1</v>
          </cell>
          <cell r="L116">
            <v>2</v>
          </cell>
          <cell r="M116">
            <v>16</v>
          </cell>
          <cell r="N116">
            <v>7</v>
          </cell>
          <cell r="O116">
            <v>3</v>
          </cell>
          <cell r="P116">
            <v>1</v>
          </cell>
          <cell r="Q116">
            <v>6</v>
          </cell>
          <cell r="R116">
            <v>90</v>
          </cell>
          <cell r="S116">
            <v>6</v>
          </cell>
          <cell r="T116">
            <v>17</v>
          </cell>
          <cell r="U116">
            <v>1</v>
          </cell>
          <cell r="V116">
            <v>4</v>
          </cell>
          <cell r="W116">
            <v>206</v>
          </cell>
          <cell r="X116">
            <v>231</v>
          </cell>
          <cell r="Y116">
            <v>437</v>
          </cell>
        </row>
        <row r="117">
          <cell r="C117">
            <v>542</v>
          </cell>
          <cell r="D117">
            <v>377</v>
          </cell>
          <cell r="E117">
            <v>3860</v>
          </cell>
          <cell r="F117">
            <v>319</v>
          </cell>
          <cell r="G117">
            <v>1333</v>
          </cell>
          <cell r="H117">
            <v>872</v>
          </cell>
          <cell r="I117">
            <v>728</v>
          </cell>
          <cell r="J117">
            <v>145</v>
          </cell>
          <cell r="K117">
            <v>29</v>
          </cell>
          <cell r="L117">
            <v>667</v>
          </cell>
          <cell r="M117">
            <v>329</v>
          </cell>
          <cell r="N117">
            <v>73</v>
          </cell>
          <cell r="O117">
            <v>53</v>
          </cell>
          <cell r="P117">
            <v>99</v>
          </cell>
          <cell r="Q117">
            <v>238</v>
          </cell>
          <cell r="R117">
            <v>762</v>
          </cell>
          <cell r="S117">
            <v>243</v>
          </cell>
          <cell r="T117">
            <v>210</v>
          </cell>
          <cell r="U117">
            <v>15</v>
          </cell>
          <cell r="V117">
            <v>125</v>
          </cell>
          <cell r="W117">
            <v>4622</v>
          </cell>
          <cell r="X117">
            <v>6397</v>
          </cell>
          <cell r="Y117">
            <v>11019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5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</v>
          </cell>
          <cell r="Y118">
            <v>5</v>
          </cell>
        </row>
        <row r="119">
          <cell r="C119">
            <v>3</v>
          </cell>
          <cell r="D119">
            <v>12</v>
          </cell>
          <cell r="E119">
            <v>165</v>
          </cell>
          <cell r="F119">
            <v>1</v>
          </cell>
          <cell r="G119">
            <v>10</v>
          </cell>
          <cell r="H119">
            <v>41</v>
          </cell>
          <cell r="I119">
            <v>4</v>
          </cell>
          <cell r="J119">
            <v>1</v>
          </cell>
          <cell r="K119">
            <v>0</v>
          </cell>
          <cell r="L119">
            <v>15</v>
          </cell>
          <cell r="M119">
            <v>10</v>
          </cell>
          <cell r="N119">
            <v>26</v>
          </cell>
          <cell r="O119">
            <v>0</v>
          </cell>
          <cell r="P119">
            <v>4</v>
          </cell>
          <cell r="Q119">
            <v>7</v>
          </cell>
          <cell r="R119">
            <v>230</v>
          </cell>
          <cell r="S119">
            <v>12</v>
          </cell>
          <cell r="T119">
            <v>21</v>
          </cell>
          <cell r="U119">
            <v>1</v>
          </cell>
          <cell r="V119">
            <v>1</v>
          </cell>
          <cell r="W119">
            <v>395</v>
          </cell>
          <cell r="X119">
            <v>169</v>
          </cell>
          <cell r="Y119">
            <v>564</v>
          </cell>
        </row>
        <row r="120">
          <cell r="C120">
            <v>130</v>
          </cell>
          <cell r="D120">
            <v>61</v>
          </cell>
          <cell r="E120">
            <v>948</v>
          </cell>
          <cell r="F120">
            <v>15</v>
          </cell>
          <cell r="G120">
            <v>897</v>
          </cell>
          <cell r="H120">
            <v>187</v>
          </cell>
          <cell r="I120">
            <v>98</v>
          </cell>
          <cell r="J120">
            <v>33</v>
          </cell>
          <cell r="K120">
            <v>3</v>
          </cell>
          <cell r="L120">
            <v>227</v>
          </cell>
          <cell r="M120">
            <v>49</v>
          </cell>
          <cell r="N120">
            <v>24</v>
          </cell>
          <cell r="O120">
            <v>6</v>
          </cell>
          <cell r="P120">
            <v>22</v>
          </cell>
          <cell r="Q120">
            <v>269</v>
          </cell>
          <cell r="R120">
            <v>234</v>
          </cell>
          <cell r="S120">
            <v>97</v>
          </cell>
          <cell r="T120">
            <v>89</v>
          </cell>
          <cell r="U120">
            <v>8</v>
          </cell>
          <cell r="V120">
            <v>68</v>
          </cell>
          <cell r="W120">
            <v>1182</v>
          </cell>
          <cell r="X120">
            <v>2283</v>
          </cell>
          <cell r="Y120">
            <v>3465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4</v>
          </cell>
          <cell r="Y121">
            <v>4</v>
          </cell>
        </row>
        <row r="122">
          <cell r="C122">
            <v>1</v>
          </cell>
          <cell r="D122">
            <v>4</v>
          </cell>
          <cell r="E122">
            <v>650</v>
          </cell>
          <cell r="F122">
            <v>0</v>
          </cell>
          <cell r="G122">
            <v>143</v>
          </cell>
          <cell r="H122">
            <v>231</v>
          </cell>
          <cell r="I122">
            <v>70</v>
          </cell>
          <cell r="J122">
            <v>21</v>
          </cell>
          <cell r="K122">
            <v>0</v>
          </cell>
          <cell r="L122">
            <v>0</v>
          </cell>
          <cell r="M122">
            <v>11</v>
          </cell>
          <cell r="N122">
            <v>0</v>
          </cell>
          <cell r="O122">
            <v>0</v>
          </cell>
          <cell r="P122">
            <v>0</v>
          </cell>
          <cell r="Q122">
            <v>56</v>
          </cell>
          <cell r="R122">
            <v>266</v>
          </cell>
          <cell r="S122">
            <v>0</v>
          </cell>
          <cell r="T122">
            <v>128</v>
          </cell>
          <cell r="U122">
            <v>0</v>
          </cell>
          <cell r="V122">
            <v>0</v>
          </cell>
          <cell r="W122">
            <v>916</v>
          </cell>
          <cell r="X122">
            <v>665</v>
          </cell>
          <cell r="Y122">
            <v>1581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2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2</v>
          </cell>
          <cell r="Y123">
            <v>2</v>
          </cell>
        </row>
        <row r="124">
          <cell r="C124">
            <v>0</v>
          </cell>
          <cell r="D124">
            <v>3</v>
          </cell>
          <cell r="E124">
            <v>11</v>
          </cell>
          <cell r="F124">
            <v>0</v>
          </cell>
          <cell r="G124">
            <v>82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11</v>
          </cell>
          <cell r="S124">
            <v>0</v>
          </cell>
          <cell r="T124">
            <v>1</v>
          </cell>
          <cell r="U124">
            <v>96</v>
          </cell>
          <cell r="V124">
            <v>385</v>
          </cell>
          <cell r="W124">
            <v>22</v>
          </cell>
          <cell r="X124">
            <v>567</v>
          </cell>
          <cell r="Y124">
            <v>589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2</v>
          </cell>
          <cell r="Y125">
            <v>2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8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8</v>
          </cell>
          <cell r="Y126">
            <v>8</v>
          </cell>
        </row>
        <row r="127">
          <cell r="C127">
            <v>53725</v>
          </cell>
          <cell r="D127">
            <v>8088</v>
          </cell>
          <cell r="E127">
            <v>84445</v>
          </cell>
          <cell r="F127">
            <v>10280</v>
          </cell>
          <cell r="G127">
            <v>49874</v>
          </cell>
          <cell r="H127">
            <v>14265</v>
          </cell>
          <cell r="I127">
            <v>12296</v>
          </cell>
          <cell r="J127">
            <v>29995</v>
          </cell>
          <cell r="K127">
            <v>1645</v>
          </cell>
          <cell r="L127">
            <v>15624</v>
          </cell>
          <cell r="M127">
            <v>17490</v>
          </cell>
          <cell r="N127">
            <v>6059</v>
          </cell>
          <cell r="O127">
            <v>1123</v>
          </cell>
          <cell r="P127">
            <v>8734</v>
          </cell>
          <cell r="Q127">
            <v>54262</v>
          </cell>
          <cell r="R127">
            <v>33075</v>
          </cell>
          <cell r="S127">
            <v>37788</v>
          </cell>
          <cell r="T127">
            <v>18770</v>
          </cell>
          <cell r="U127">
            <v>41026</v>
          </cell>
          <cell r="V127">
            <v>76336</v>
          </cell>
          <cell r="W127">
            <v>117520</v>
          </cell>
          <cell r="X127">
            <v>457380</v>
          </cell>
          <cell r="Y127">
            <v>574900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3625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3625</v>
          </cell>
          <cell r="Y128">
            <v>3625</v>
          </cell>
        </row>
        <row r="129">
          <cell r="C129">
            <v>0</v>
          </cell>
          <cell r="D129">
            <v>99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99</v>
          </cell>
          <cell r="Y129">
            <v>99</v>
          </cell>
        </row>
        <row r="130">
          <cell r="C130">
            <v>635</v>
          </cell>
          <cell r="D130">
            <v>1425</v>
          </cell>
          <cell r="E130">
            <v>5578</v>
          </cell>
          <cell r="F130">
            <v>398</v>
          </cell>
          <cell r="G130">
            <v>10914</v>
          </cell>
          <cell r="H130">
            <v>643</v>
          </cell>
          <cell r="I130">
            <v>996</v>
          </cell>
          <cell r="J130">
            <v>496</v>
          </cell>
          <cell r="K130">
            <v>49</v>
          </cell>
          <cell r="L130">
            <v>3567</v>
          </cell>
          <cell r="M130">
            <v>4590</v>
          </cell>
          <cell r="N130">
            <v>1818</v>
          </cell>
          <cell r="O130">
            <v>31</v>
          </cell>
          <cell r="P130">
            <v>2999</v>
          </cell>
          <cell r="Q130">
            <v>18961</v>
          </cell>
          <cell r="R130">
            <v>4806</v>
          </cell>
          <cell r="S130">
            <v>3726</v>
          </cell>
          <cell r="T130">
            <v>16027</v>
          </cell>
          <cell r="U130">
            <v>499</v>
          </cell>
          <cell r="V130">
            <v>750</v>
          </cell>
          <cell r="W130">
            <v>10384</v>
          </cell>
          <cell r="X130">
            <v>68524</v>
          </cell>
          <cell r="Y130">
            <v>78908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141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141</v>
          </cell>
          <cell r="Y131">
            <v>141</v>
          </cell>
        </row>
        <row r="132">
          <cell r="C132">
            <v>0</v>
          </cell>
          <cell r="D132">
            <v>31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31</v>
          </cell>
          <cell r="Y132">
            <v>31</v>
          </cell>
        </row>
        <row r="133">
          <cell r="C133">
            <v>442</v>
          </cell>
          <cell r="D133">
            <v>552</v>
          </cell>
          <cell r="E133">
            <v>2173</v>
          </cell>
          <cell r="F133">
            <v>326</v>
          </cell>
          <cell r="G133">
            <v>1147</v>
          </cell>
          <cell r="H133">
            <v>1872</v>
          </cell>
          <cell r="I133">
            <v>326</v>
          </cell>
          <cell r="J133">
            <v>1224</v>
          </cell>
          <cell r="K133">
            <v>19</v>
          </cell>
          <cell r="L133">
            <v>458</v>
          </cell>
          <cell r="M133">
            <v>526</v>
          </cell>
          <cell r="N133">
            <v>273</v>
          </cell>
          <cell r="O133">
            <v>39</v>
          </cell>
          <cell r="P133">
            <v>815</v>
          </cell>
          <cell r="Q133">
            <v>3012</v>
          </cell>
          <cell r="R133">
            <v>1900</v>
          </cell>
          <cell r="S133">
            <v>398</v>
          </cell>
          <cell r="T133">
            <v>1038</v>
          </cell>
          <cell r="U133">
            <v>235</v>
          </cell>
          <cell r="V133">
            <v>1065</v>
          </cell>
          <cell r="W133">
            <v>4073</v>
          </cell>
          <cell r="X133">
            <v>13767</v>
          </cell>
          <cell r="Y133">
            <v>17840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534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534</v>
          </cell>
          <cell r="Y134">
            <v>534</v>
          </cell>
        </row>
        <row r="135">
          <cell r="C135">
            <v>0</v>
          </cell>
          <cell r="D135">
            <v>21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21</v>
          </cell>
          <cell r="Y135">
            <v>21</v>
          </cell>
        </row>
        <row r="136">
          <cell r="C136">
            <v>190</v>
          </cell>
          <cell r="D136">
            <v>47</v>
          </cell>
          <cell r="E136">
            <v>129</v>
          </cell>
          <cell r="F136">
            <v>117</v>
          </cell>
          <cell r="G136">
            <v>95</v>
          </cell>
          <cell r="H136">
            <v>24</v>
          </cell>
          <cell r="I136">
            <v>6</v>
          </cell>
          <cell r="J136">
            <v>0</v>
          </cell>
          <cell r="K136">
            <v>2</v>
          </cell>
          <cell r="L136">
            <v>23</v>
          </cell>
          <cell r="M136">
            <v>24</v>
          </cell>
          <cell r="N136">
            <v>20</v>
          </cell>
          <cell r="O136">
            <v>4</v>
          </cell>
          <cell r="P136">
            <v>136</v>
          </cell>
          <cell r="Q136">
            <v>181</v>
          </cell>
          <cell r="R136">
            <v>51</v>
          </cell>
          <cell r="S136">
            <v>17</v>
          </cell>
          <cell r="T136">
            <v>300</v>
          </cell>
          <cell r="U136">
            <v>80</v>
          </cell>
          <cell r="V136">
            <v>5</v>
          </cell>
          <cell r="W136">
            <v>180</v>
          </cell>
          <cell r="X136">
            <v>1271</v>
          </cell>
          <cell r="Y136">
            <v>1451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C138">
            <v>7</v>
          </cell>
          <cell r="D138">
            <v>16</v>
          </cell>
          <cell r="E138">
            <v>113</v>
          </cell>
          <cell r="F138">
            <v>10</v>
          </cell>
          <cell r="G138">
            <v>35</v>
          </cell>
          <cell r="H138">
            <v>87</v>
          </cell>
          <cell r="I138">
            <v>1</v>
          </cell>
          <cell r="J138">
            <v>1</v>
          </cell>
          <cell r="K138">
            <v>1</v>
          </cell>
          <cell r="L138">
            <v>34</v>
          </cell>
          <cell r="M138">
            <v>8</v>
          </cell>
          <cell r="N138">
            <v>20</v>
          </cell>
          <cell r="O138">
            <v>2</v>
          </cell>
          <cell r="P138">
            <v>6</v>
          </cell>
          <cell r="Q138">
            <v>4</v>
          </cell>
          <cell r="R138">
            <v>201</v>
          </cell>
          <cell r="S138">
            <v>16</v>
          </cell>
          <cell r="T138">
            <v>51</v>
          </cell>
          <cell r="U138">
            <v>0</v>
          </cell>
          <cell r="V138">
            <v>6</v>
          </cell>
          <cell r="W138">
            <v>314</v>
          </cell>
          <cell r="X138">
            <v>305</v>
          </cell>
          <cell r="Y138">
            <v>619</v>
          </cell>
        </row>
        <row r="139">
          <cell r="C139">
            <v>486</v>
          </cell>
          <cell r="D139">
            <v>484</v>
          </cell>
          <cell r="E139">
            <v>3131</v>
          </cell>
          <cell r="F139">
            <v>669</v>
          </cell>
          <cell r="G139">
            <v>1014</v>
          </cell>
          <cell r="H139">
            <v>1359</v>
          </cell>
          <cell r="I139">
            <v>705</v>
          </cell>
          <cell r="J139">
            <v>235</v>
          </cell>
          <cell r="K139">
            <v>82</v>
          </cell>
          <cell r="L139">
            <v>1955</v>
          </cell>
          <cell r="M139">
            <v>524</v>
          </cell>
          <cell r="N139">
            <v>124</v>
          </cell>
          <cell r="O139">
            <v>25</v>
          </cell>
          <cell r="P139">
            <v>248</v>
          </cell>
          <cell r="Q139">
            <v>507</v>
          </cell>
          <cell r="R139">
            <v>794</v>
          </cell>
          <cell r="S139">
            <v>326</v>
          </cell>
          <cell r="T139">
            <v>478</v>
          </cell>
          <cell r="U139">
            <v>56</v>
          </cell>
          <cell r="V139">
            <v>270</v>
          </cell>
          <cell r="W139">
            <v>3925</v>
          </cell>
          <cell r="X139">
            <v>9547</v>
          </cell>
          <cell r="Y139">
            <v>13472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45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45</v>
          </cell>
          <cell r="Y140">
            <v>45</v>
          </cell>
        </row>
        <row r="141">
          <cell r="C141">
            <v>3</v>
          </cell>
          <cell r="D141">
            <v>12</v>
          </cell>
          <cell r="E141">
            <v>163</v>
          </cell>
          <cell r="F141">
            <v>0</v>
          </cell>
          <cell r="G141">
            <v>19</v>
          </cell>
          <cell r="H141">
            <v>39</v>
          </cell>
          <cell r="I141">
            <v>4</v>
          </cell>
          <cell r="J141">
            <v>1</v>
          </cell>
          <cell r="K141">
            <v>5</v>
          </cell>
          <cell r="L141">
            <v>29</v>
          </cell>
          <cell r="M141">
            <v>12</v>
          </cell>
          <cell r="N141">
            <v>43</v>
          </cell>
          <cell r="O141">
            <v>0</v>
          </cell>
          <cell r="P141">
            <v>7</v>
          </cell>
          <cell r="Q141">
            <v>31</v>
          </cell>
          <cell r="R141">
            <v>314</v>
          </cell>
          <cell r="S141">
            <v>21</v>
          </cell>
          <cell r="T141">
            <v>50</v>
          </cell>
          <cell r="U141">
            <v>6</v>
          </cell>
          <cell r="V141">
            <v>12</v>
          </cell>
          <cell r="W141">
            <v>477</v>
          </cell>
          <cell r="X141">
            <v>294</v>
          </cell>
          <cell r="Y141">
            <v>771</v>
          </cell>
        </row>
        <row r="142">
          <cell r="C142">
            <v>153</v>
          </cell>
          <cell r="D142">
            <v>88</v>
          </cell>
          <cell r="E142">
            <v>482</v>
          </cell>
          <cell r="F142">
            <v>43</v>
          </cell>
          <cell r="G142">
            <v>179</v>
          </cell>
          <cell r="H142">
            <v>267</v>
          </cell>
          <cell r="I142">
            <v>83</v>
          </cell>
          <cell r="J142">
            <v>65</v>
          </cell>
          <cell r="K142">
            <v>13</v>
          </cell>
          <cell r="L142">
            <v>863</v>
          </cell>
          <cell r="M142">
            <v>75</v>
          </cell>
          <cell r="N142">
            <v>50</v>
          </cell>
          <cell r="O142">
            <v>6</v>
          </cell>
          <cell r="P142">
            <v>71</v>
          </cell>
          <cell r="Q142">
            <v>481</v>
          </cell>
          <cell r="R142">
            <v>418</v>
          </cell>
          <cell r="S142">
            <v>138</v>
          </cell>
          <cell r="T142">
            <v>140</v>
          </cell>
          <cell r="U142">
            <v>93</v>
          </cell>
          <cell r="V142">
            <v>132</v>
          </cell>
          <cell r="W142">
            <v>900</v>
          </cell>
          <cell r="X142">
            <v>2940</v>
          </cell>
          <cell r="Y142">
            <v>3840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45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45</v>
          </cell>
          <cell r="Y143">
            <v>45</v>
          </cell>
        </row>
        <row r="144">
          <cell r="C144">
            <v>0</v>
          </cell>
          <cell r="D144">
            <v>9</v>
          </cell>
          <cell r="E144">
            <v>2557</v>
          </cell>
          <cell r="F144">
            <v>0</v>
          </cell>
          <cell r="G144">
            <v>240</v>
          </cell>
          <cell r="H144">
            <v>557</v>
          </cell>
          <cell r="I144">
            <v>121</v>
          </cell>
          <cell r="J144">
            <v>15</v>
          </cell>
          <cell r="K144">
            <v>0</v>
          </cell>
          <cell r="L144">
            <v>0</v>
          </cell>
          <cell r="M144">
            <v>21</v>
          </cell>
          <cell r="N144">
            <v>0</v>
          </cell>
          <cell r="O144">
            <v>0</v>
          </cell>
          <cell r="P144">
            <v>0</v>
          </cell>
          <cell r="Q144">
            <v>103</v>
          </cell>
          <cell r="R144">
            <v>427</v>
          </cell>
          <cell r="S144">
            <v>0</v>
          </cell>
          <cell r="T144">
            <v>487</v>
          </cell>
          <cell r="U144">
            <v>0</v>
          </cell>
          <cell r="V144">
            <v>0</v>
          </cell>
          <cell r="W144">
            <v>2984</v>
          </cell>
          <cell r="X144">
            <v>1553</v>
          </cell>
          <cell r="Y144">
            <v>4537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6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6</v>
          </cell>
          <cell r="Y145">
            <v>6</v>
          </cell>
        </row>
        <row r="146">
          <cell r="C146">
            <v>0</v>
          </cell>
          <cell r="D146">
            <v>6</v>
          </cell>
          <cell r="E146">
            <v>27</v>
          </cell>
          <cell r="F146">
            <v>0</v>
          </cell>
          <cell r="G146">
            <v>11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10</v>
          </cell>
          <cell r="S146">
            <v>0</v>
          </cell>
          <cell r="T146">
            <v>3</v>
          </cell>
          <cell r="U146">
            <v>409</v>
          </cell>
          <cell r="V146">
            <v>540</v>
          </cell>
          <cell r="W146">
            <v>37</v>
          </cell>
          <cell r="X146">
            <v>972</v>
          </cell>
          <cell r="Y146">
            <v>1009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97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97</v>
          </cell>
          <cell r="Y147">
            <v>97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86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86</v>
          </cell>
          <cell r="Y148">
            <v>86</v>
          </cell>
        </row>
        <row r="149">
          <cell r="C149">
            <v>54017</v>
          </cell>
          <cell r="D149">
            <v>14532</v>
          </cell>
          <cell r="E149">
            <v>65412</v>
          </cell>
          <cell r="F149">
            <v>11542</v>
          </cell>
          <cell r="G149">
            <v>46039</v>
          </cell>
          <cell r="H149">
            <v>7668</v>
          </cell>
          <cell r="I149">
            <v>8888</v>
          </cell>
          <cell r="J149">
            <v>62760</v>
          </cell>
          <cell r="K149">
            <v>4808</v>
          </cell>
          <cell r="L149">
            <v>17769</v>
          </cell>
          <cell r="M149">
            <v>22807</v>
          </cell>
          <cell r="N149">
            <v>13375</v>
          </cell>
          <cell r="O149">
            <v>2300</v>
          </cell>
          <cell r="P149">
            <v>23352</v>
          </cell>
          <cell r="Q149">
            <v>92543</v>
          </cell>
          <cell r="R149">
            <v>83752</v>
          </cell>
          <cell r="S149">
            <v>10940</v>
          </cell>
          <cell r="T149">
            <v>30188</v>
          </cell>
          <cell r="U149">
            <v>96607</v>
          </cell>
          <cell r="V149">
            <v>71442</v>
          </cell>
          <cell r="W149">
            <v>149164</v>
          </cell>
          <cell r="X149">
            <v>591577</v>
          </cell>
          <cell r="Y149">
            <v>740741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16644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16644</v>
          </cell>
          <cell r="Y150">
            <v>16644</v>
          </cell>
        </row>
        <row r="151">
          <cell r="C151">
            <v>0</v>
          </cell>
          <cell r="D151">
            <v>169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169</v>
          </cell>
          <cell r="Y151">
            <v>169</v>
          </cell>
        </row>
        <row r="152">
          <cell r="C152">
            <v>628</v>
          </cell>
          <cell r="D152">
            <v>2120</v>
          </cell>
          <cell r="E152">
            <v>5795</v>
          </cell>
          <cell r="F152">
            <v>338</v>
          </cell>
          <cell r="G152">
            <v>13974</v>
          </cell>
          <cell r="H152">
            <v>625</v>
          </cell>
          <cell r="I152">
            <v>2726</v>
          </cell>
          <cell r="J152">
            <v>876</v>
          </cell>
          <cell r="K152">
            <v>179</v>
          </cell>
          <cell r="L152">
            <v>5357</v>
          </cell>
          <cell r="M152">
            <v>7162</v>
          </cell>
          <cell r="N152">
            <v>3476</v>
          </cell>
          <cell r="O152">
            <v>256</v>
          </cell>
          <cell r="P152">
            <v>9820</v>
          </cell>
          <cell r="Q152">
            <v>42910</v>
          </cell>
          <cell r="R152">
            <v>13041</v>
          </cell>
          <cell r="S152">
            <v>9982</v>
          </cell>
          <cell r="T152">
            <v>22119</v>
          </cell>
          <cell r="U152">
            <v>1222</v>
          </cell>
          <cell r="V152">
            <v>1548</v>
          </cell>
          <cell r="W152">
            <v>18836</v>
          </cell>
          <cell r="X152">
            <v>125318</v>
          </cell>
          <cell r="Y152">
            <v>144154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1131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1131</v>
          </cell>
          <cell r="Y153">
            <v>1131</v>
          </cell>
        </row>
        <row r="154">
          <cell r="C154">
            <v>0</v>
          </cell>
          <cell r="D154">
            <v>29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29</v>
          </cell>
          <cell r="Y154">
            <v>29</v>
          </cell>
        </row>
        <row r="155">
          <cell r="C155">
            <v>579</v>
          </cell>
          <cell r="D155">
            <v>1197</v>
          </cell>
          <cell r="E155">
            <v>3485</v>
          </cell>
          <cell r="F155">
            <v>411</v>
          </cell>
          <cell r="G155">
            <v>1119</v>
          </cell>
          <cell r="H155">
            <v>2872</v>
          </cell>
          <cell r="I155">
            <v>654</v>
          </cell>
          <cell r="J155">
            <v>1355</v>
          </cell>
          <cell r="K155">
            <v>25</v>
          </cell>
          <cell r="L155">
            <v>1347</v>
          </cell>
          <cell r="M155">
            <v>863</v>
          </cell>
          <cell r="N155">
            <v>673</v>
          </cell>
          <cell r="O155">
            <v>297</v>
          </cell>
          <cell r="P155">
            <v>2401</v>
          </cell>
          <cell r="Q155">
            <v>8065</v>
          </cell>
          <cell r="R155">
            <v>3527</v>
          </cell>
          <cell r="S155">
            <v>1780</v>
          </cell>
          <cell r="T155">
            <v>1543</v>
          </cell>
          <cell r="U155">
            <v>715</v>
          </cell>
          <cell r="V155">
            <v>2373</v>
          </cell>
          <cell r="W155">
            <v>7012</v>
          </cell>
          <cell r="X155">
            <v>28269</v>
          </cell>
          <cell r="Y155">
            <v>35281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2504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2504</v>
          </cell>
          <cell r="Y156">
            <v>2504</v>
          </cell>
        </row>
        <row r="157">
          <cell r="C157">
            <v>0</v>
          </cell>
          <cell r="D157">
            <v>29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29</v>
          </cell>
          <cell r="Y157">
            <v>29</v>
          </cell>
        </row>
        <row r="158">
          <cell r="C158">
            <v>209</v>
          </cell>
          <cell r="D158">
            <v>120</v>
          </cell>
          <cell r="E158">
            <v>69</v>
          </cell>
          <cell r="F158">
            <v>173</v>
          </cell>
          <cell r="G158">
            <v>104</v>
          </cell>
          <cell r="H158">
            <v>18</v>
          </cell>
          <cell r="I158">
            <v>69</v>
          </cell>
          <cell r="J158">
            <v>0</v>
          </cell>
          <cell r="K158">
            <v>1</v>
          </cell>
          <cell r="L158">
            <v>153</v>
          </cell>
          <cell r="M158">
            <v>48</v>
          </cell>
          <cell r="N158">
            <v>26</v>
          </cell>
          <cell r="O158">
            <v>3</v>
          </cell>
          <cell r="P158">
            <v>459</v>
          </cell>
          <cell r="Q158">
            <v>340</v>
          </cell>
          <cell r="R158">
            <v>52</v>
          </cell>
          <cell r="S158">
            <v>113</v>
          </cell>
          <cell r="T158">
            <v>518</v>
          </cell>
          <cell r="U158">
            <v>159</v>
          </cell>
          <cell r="V158">
            <v>39</v>
          </cell>
          <cell r="W158">
            <v>121</v>
          </cell>
          <cell r="X158">
            <v>2552</v>
          </cell>
          <cell r="Y158">
            <v>2673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C160">
            <v>5</v>
          </cell>
          <cell r="D160">
            <v>17</v>
          </cell>
          <cell r="E160">
            <v>108</v>
          </cell>
          <cell r="F160">
            <v>2</v>
          </cell>
          <cell r="G160">
            <v>29</v>
          </cell>
          <cell r="H160">
            <v>61</v>
          </cell>
          <cell r="I160">
            <v>2</v>
          </cell>
          <cell r="J160">
            <v>3</v>
          </cell>
          <cell r="K160">
            <v>2</v>
          </cell>
          <cell r="L160">
            <v>27</v>
          </cell>
          <cell r="M160">
            <v>7</v>
          </cell>
          <cell r="N160">
            <v>22</v>
          </cell>
          <cell r="O160">
            <v>1</v>
          </cell>
          <cell r="P160">
            <v>6</v>
          </cell>
          <cell r="Q160">
            <v>4</v>
          </cell>
          <cell r="R160">
            <v>120</v>
          </cell>
          <cell r="S160">
            <v>103</v>
          </cell>
          <cell r="T160">
            <v>41</v>
          </cell>
          <cell r="U160">
            <v>2</v>
          </cell>
          <cell r="V160">
            <v>3</v>
          </cell>
          <cell r="W160">
            <v>228</v>
          </cell>
          <cell r="X160">
            <v>337</v>
          </cell>
          <cell r="Y160">
            <v>565</v>
          </cell>
        </row>
        <row r="161">
          <cell r="C161">
            <v>272</v>
          </cell>
          <cell r="D161">
            <v>647</v>
          </cell>
          <cell r="E161">
            <v>1482</v>
          </cell>
          <cell r="F161">
            <v>647</v>
          </cell>
          <cell r="G161">
            <v>865</v>
          </cell>
          <cell r="H161">
            <v>1262</v>
          </cell>
          <cell r="I161">
            <v>328</v>
          </cell>
          <cell r="J161">
            <v>195</v>
          </cell>
          <cell r="K161">
            <v>195</v>
          </cell>
          <cell r="L161">
            <v>1836</v>
          </cell>
          <cell r="M161">
            <v>483</v>
          </cell>
          <cell r="N161">
            <v>227</v>
          </cell>
          <cell r="O161">
            <v>188</v>
          </cell>
          <cell r="P161">
            <v>674</v>
          </cell>
          <cell r="Q161">
            <v>912</v>
          </cell>
          <cell r="R161">
            <v>1315</v>
          </cell>
          <cell r="S161">
            <v>616</v>
          </cell>
          <cell r="T161">
            <v>728</v>
          </cell>
          <cell r="U161">
            <v>140</v>
          </cell>
          <cell r="V161">
            <v>394</v>
          </cell>
          <cell r="W161">
            <v>2797</v>
          </cell>
          <cell r="X161">
            <v>10609</v>
          </cell>
          <cell r="Y161">
            <v>13406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322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322</v>
          </cell>
          <cell r="Y162">
            <v>322</v>
          </cell>
        </row>
        <row r="163">
          <cell r="C163">
            <v>2</v>
          </cell>
          <cell r="D163">
            <v>28</v>
          </cell>
          <cell r="E163">
            <v>113</v>
          </cell>
          <cell r="F163">
            <v>1</v>
          </cell>
          <cell r="G163">
            <v>9</v>
          </cell>
          <cell r="H163">
            <v>43</v>
          </cell>
          <cell r="I163">
            <v>1</v>
          </cell>
          <cell r="J163">
            <v>2</v>
          </cell>
          <cell r="K163">
            <v>5</v>
          </cell>
          <cell r="L163">
            <v>67</v>
          </cell>
          <cell r="M163">
            <v>3</v>
          </cell>
          <cell r="N163">
            <v>82</v>
          </cell>
          <cell r="O163">
            <v>0</v>
          </cell>
          <cell r="P163">
            <v>7</v>
          </cell>
          <cell r="Q163">
            <v>25</v>
          </cell>
          <cell r="R163">
            <v>356</v>
          </cell>
          <cell r="S163">
            <v>97</v>
          </cell>
          <cell r="T163">
            <v>61</v>
          </cell>
          <cell r="U163">
            <v>10</v>
          </cell>
          <cell r="V163">
            <v>14</v>
          </cell>
          <cell r="W163">
            <v>469</v>
          </cell>
          <cell r="X163">
            <v>457</v>
          </cell>
          <cell r="Y163">
            <v>926</v>
          </cell>
        </row>
        <row r="164">
          <cell r="C164">
            <v>129</v>
          </cell>
          <cell r="D164">
            <v>124</v>
          </cell>
          <cell r="E164">
            <v>245</v>
          </cell>
          <cell r="F164">
            <v>39</v>
          </cell>
          <cell r="G164">
            <v>209</v>
          </cell>
          <cell r="H164">
            <v>240</v>
          </cell>
          <cell r="I164">
            <v>29</v>
          </cell>
          <cell r="J164">
            <v>43</v>
          </cell>
          <cell r="K164">
            <v>33</v>
          </cell>
          <cell r="L164">
            <v>675</v>
          </cell>
          <cell r="M164">
            <v>74</v>
          </cell>
          <cell r="N164">
            <v>82</v>
          </cell>
          <cell r="O164">
            <v>31</v>
          </cell>
          <cell r="P164">
            <v>205</v>
          </cell>
          <cell r="Q164">
            <v>828</v>
          </cell>
          <cell r="R164">
            <v>764</v>
          </cell>
          <cell r="S164">
            <v>166</v>
          </cell>
          <cell r="T164">
            <v>482</v>
          </cell>
          <cell r="U164">
            <v>128</v>
          </cell>
          <cell r="V164">
            <v>224</v>
          </cell>
          <cell r="W164">
            <v>1009</v>
          </cell>
          <cell r="X164">
            <v>3741</v>
          </cell>
          <cell r="Y164">
            <v>4750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228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228</v>
          </cell>
          <cell r="Y165">
            <v>228</v>
          </cell>
        </row>
        <row r="166">
          <cell r="C166">
            <v>0</v>
          </cell>
          <cell r="D166">
            <v>41</v>
          </cell>
          <cell r="E166">
            <v>687</v>
          </cell>
          <cell r="F166">
            <v>0</v>
          </cell>
          <cell r="G166">
            <v>130</v>
          </cell>
          <cell r="H166">
            <v>440</v>
          </cell>
          <cell r="I166">
            <v>86</v>
          </cell>
          <cell r="J166">
            <v>10</v>
          </cell>
          <cell r="K166">
            <v>0</v>
          </cell>
          <cell r="L166">
            <v>0</v>
          </cell>
          <cell r="M166">
            <v>29</v>
          </cell>
          <cell r="N166">
            <v>0</v>
          </cell>
          <cell r="O166">
            <v>0</v>
          </cell>
          <cell r="P166">
            <v>0</v>
          </cell>
          <cell r="Q166">
            <v>225</v>
          </cell>
          <cell r="R166">
            <v>418</v>
          </cell>
          <cell r="S166">
            <v>0</v>
          </cell>
          <cell r="T166">
            <v>839</v>
          </cell>
          <cell r="U166">
            <v>3</v>
          </cell>
          <cell r="V166">
            <v>0</v>
          </cell>
          <cell r="W166">
            <v>1105</v>
          </cell>
          <cell r="X166">
            <v>1803</v>
          </cell>
          <cell r="Y166">
            <v>2908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5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5</v>
          </cell>
          <cell r="Y167">
            <v>5</v>
          </cell>
        </row>
        <row r="168">
          <cell r="C168">
            <v>1</v>
          </cell>
          <cell r="D168">
            <v>0</v>
          </cell>
          <cell r="E168">
            <v>23</v>
          </cell>
          <cell r="F168">
            <v>0</v>
          </cell>
          <cell r="G168">
            <v>6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8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9</v>
          </cell>
          <cell r="S168">
            <v>0</v>
          </cell>
          <cell r="T168">
            <v>0</v>
          </cell>
          <cell r="U168">
            <v>1099</v>
          </cell>
          <cell r="V168">
            <v>580</v>
          </cell>
          <cell r="W168">
            <v>32</v>
          </cell>
          <cell r="X168">
            <v>1694</v>
          </cell>
          <cell r="Y168">
            <v>1726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206</v>
          </cell>
          <cell r="Y169">
            <v>206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310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310</v>
          </cell>
          <cell r="Y170">
            <v>310</v>
          </cell>
        </row>
        <row r="171">
          <cell r="C171">
            <v>12020</v>
          </cell>
          <cell r="D171">
            <v>3471</v>
          </cell>
          <cell r="E171">
            <v>17964</v>
          </cell>
          <cell r="F171">
            <v>2372</v>
          </cell>
          <cell r="G171">
            <v>9231</v>
          </cell>
          <cell r="H171">
            <v>2062</v>
          </cell>
          <cell r="I171">
            <v>1704</v>
          </cell>
          <cell r="J171">
            <v>12529</v>
          </cell>
          <cell r="K171">
            <v>1351</v>
          </cell>
          <cell r="L171">
            <v>5573</v>
          </cell>
          <cell r="M171">
            <v>5387</v>
          </cell>
          <cell r="N171">
            <v>3905</v>
          </cell>
          <cell r="O171">
            <v>958</v>
          </cell>
          <cell r="P171">
            <v>9898</v>
          </cell>
          <cell r="Q171">
            <v>35312</v>
          </cell>
          <cell r="R171">
            <v>26470</v>
          </cell>
          <cell r="S171">
            <v>1500</v>
          </cell>
          <cell r="T171">
            <v>9141</v>
          </cell>
          <cell r="U171">
            <v>38620</v>
          </cell>
          <cell r="V171">
            <v>13852</v>
          </cell>
          <cell r="W171">
            <v>44434</v>
          </cell>
          <cell r="X171">
            <v>168886</v>
          </cell>
          <cell r="Y171">
            <v>213320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5653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5653</v>
          </cell>
          <cell r="Y172">
            <v>5653</v>
          </cell>
        </row>
        <row r="173">
          <cell r="C173">
            <v>0</v>
          </cell>
          <cell r="D173">
            <v>19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19</v>
          </cell>
          <cell r="Y173">
            <v>19</v>
          </cell>
        </row>
        <row r="174">
          <cell r="C174">
            <v>168</v>
          </cell>
          <cell r="D174">
            <v>636</v>
          </cell>
          <cell r="E174">
            <v>1737</v>
          </cell>
          <cell r="F174">
            <v>88</v>
          </cell>
          <cell r="G174">
            <v>4004</v>
          </cell>
          <cell r="H174">
            <v>179</v>
          </cell>
          <cell r="I174">
            <v>497</v>
          </cell>
          <cell r="J174">
            <v>154</v>
          </cell>
          <cell r="K174">
            <v>58</v>
          </cell>
          <cell r="L174">
            <v>1651</v>
          </cell>
          <cell r="M174">
            <v>2311</v>
          </cell>
          <cell r="N174">
            <v>1229</v>
          </cell>
          <cell r="O174">
            <v>66</v>
          </cell>
          <cell r="P174">
            <v>4349</v>
          </cell>
          <cell r="Q174">
            <v>16116</v>
          </cell>
          <cell r="R174">
            <v>5852</v>
          </cell>
          <cell r="S174">
            <v>2725</v>
          </cell>
          <cell r="T174">
            <v>5805</v>
          </cell>
          <cell r="U174">
            <v>555</v>
          </cell>
          <cell r="V174">
            <v>779</v>
          </cell>
          <cell r="W174">
            <v>7589</v>
          </cell>
          <cell r="X174">
            <v>41370</v>
          </cell>
          <cell r="Y174">
            <v>48959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268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268</v>
          </cell>
          <cell r="Y175">
            <v>268</v>
          </cell>
        </row>
        <row r="176">
          <cell r="C176">
            <v>0</v>
          </cell>
          <cell r="D176">
            <v>3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</v>
          </cell>
          <cell r="Y176">
            <v>3</v>
          </cell>
        </row>
        <row r="177">
          <cell r="C177">
            <v>206</v>
          </cell>
          <cell r="D177">
            <v>369</v>
          </cell>
          <cell r="E177">
            <v>486</v>
          </cell>
          <cell r="F177">
            <v>57</v>
          </cell>
          <cell r="G177">
            <v>518</v>
          </cell>
          <cell r="H177">
            <v>609</v>
          </cell>
          <cell r="I177">
            <v>246</v>
          </cell>
          <cell r="J177">
            <v>310</v>
          </cell>
          <cell r="K177">
            <v>15</v>
          </cell>
          <cell r="L177">
            <v>512</v>
          </cell>
          <cell r="M177">
            <v>322</v>
          </cell>
          <cell r="N177">
            <v>204</v>
          </cell>
          <cell r="O177">
            <v>150</v>
          </cell>
          <cell r="P177">
            <v>1034</v>
          </cell>
          <cell r="Q177">
            <v>3294</v>
          </cell>
          <cell r="R177">
            <v>1391</v>
          </cell>
          <cell r="S177">
            <v>472</v>
          </cell>
          <cell r="T177">
            <v>614</v>
          </cell>
          <cell r="U177">
            <v>201</v>
          </cell>
          <cell r="V177">
            <v>441</v>
          </cell>
          <cell r="W177">
            <v>1877</v>
          </cell>
          <cell r="X177">
            <v>9574</v>
          </cell>
          <cell r="Y177">
            <v>11451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899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899</v>
          </cell>
          <cell r="Y178">
            <v>899</v>
          </cell>
        </row>
        <row r="179">
          <cell r="C179">
            <v>0</v>
          </cell>
          <cell r="D179">
            <v>3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</v>
          </cell>
          <cell r="Y179">
            <v>3</v>
          </cell>
        </row>
        <row r="180">
          <cell r="C180">
            <v>87</v>
          </cell>
          <cell r="D180">
            <v>20</v>
          </cell>
          <cell r="E180">
            <v>45</v>
          </cell>
          <cell r="F180">
            <v>18</v>
          </cell>
          <cell r="G180">
            <v>58</v>
          </cell>
          <cell r="H180">
            <v>0</v>
          </cell>
          <cell r="I180">
            <v>1</v>
          </cell>
          <cell r="J180">
            <v>0</v>
          </cell>
          <cell r="K180">
            <v>1</v>
          </cell>
          <cell r="L180">
            <v>64</v>
          </cell>
          <cell r="M180">
            <v>9</v>
          </cell>
          <cell r="N180">
            <v>23</v>
          </cell>
          <cell r="O180">
            <v>2</v>
          </cell>
          <cell r="P180">
            <v>153</v>
          </cell>
          <cell r="Q180">
            <v>95</v>
          </cell>
          <cell r="R180">
            <v>16</v>
          </cell>
          <cell r="S180">
            <v>25</v>
          </cell>
          <cell r="T180">
            <v>150</v>
          </cell>
          <cell r="U180">
            <v>97</v>
          </cell>
          <cell r="V180">
            <v>6</v>
          </cell>
          <cell r="W180">
            <v>61</v>
          </cell>
          <cell r="X180">
            <v>809</v>
          </cell>
          <cell r="Y180">
            <v>870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C182">
            <v>0</v>
          </cell>
          <cell r="D182">
            <v>0</v>
          </cell>
          <cell r="E182">
            <v>25</v>
          </cell>
          <cell r="F182">
            <v>0</v>
          </cell>
          <cell r="G182">
            <v>9</v>
          </cell>
          <cell r="H182">
            <v>30</v>
          </cell>
          <cell r="I182">
            <v>0</v>
          </cell>
          <cell r="J182">
            <v>0</v>
          </cell>
          <cell r="K182">
            <v>3</v>
          </cell>
          <cell r="L182">
            <v>3</v>
          </cell>
          <cell r="M182">
            <v>2</v>
          </cell>
          <cell r="N182">
            <v>2</v>
          </cell>
          <cell r="O182">
            <v>1</v>
          </cell>
          <cell r="P182">
            <v>0</v>
          </cell>
          <cell r="Q182">
            <v>1</v>
          </cell>
          <cell r="R182">
            <v>60</v>
          </cell>
          <cell r="S182">
            <v>31</v>
          </cell>
          <cell r="T182">
            <v>3</v>
          </cell>
          <cell r="U182">
            <v>0</v>
          </cell>
          <cell r="V182">
            <v>5</v>
          </cell>
          <cell r="W182">
            <v>85</v>
          </cell>
          <cell r="X182">
            <v>90</v>
          </cell>
          <cell r="Y182">
            <v>175</v>
          </cell>
        </row>
        <row r="183">
          <cell r="C183">
            <v>76</v>
          </cell>
          <cell r="D183">
            <v>146</v>
          </cell>
          <cell r="E183">
            <v>1347</v>
          </cell>
          <cell r="F183">
            <v>91</v>
          </cell>
          <cell r="G183">
            <v>215</v>
          </cell>
          <cell r="H183">
            <v>386</v>
          </cell>
          <cell r="I183">
            <v>51</v>
          </cell>
          <cell r="J183">
            <v>52</v>
          </cell>
          <cell r="K183">
            <v>67</v>
          </cell>
          <cell r="L183">
            <v>619</v>
          </cell>
          <cell r="M183">
            <v>171</v>
          </cell>
          <cell r="N183">
            <v>82</v>
          </cell>
          <cell r="O183">
            <v>131</v>
          </cell>
          <cell r="P183">
            <v>299</v>
          </cell>
          <cell r="Q183">
            <v>430</v>
          </cell>
          <cell r="R183">
            <v>583</v>
          </cell>
          <cell r="S183">
            <v>119</v>
          </cell>
          <cell r="T183">
            <v>315</v>
          </cell>
          <cell r="U183">
            <v>81</v>
          </cell>
          <cell r="V183">
            <v>210</v>
          </cell>
          <cell r="W183">
            <v>1930</v>
          </cell>
          <cell r="X183">
            <v>3541</v>
          </cell>
          <cell r="Y183">
            <v>5471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34</v>
          </cell>
          <cell r="Y184">
            <v>34</v>
          </cell>
        </row>
        <row r="185">
          <cell r="C185">
            <v>0</v>
          </cell>
          <cell r="D185">
            <v>0</v>
          </cell>
          <cell r="E185">
            <v>98</v>
          </cell>
          <cell r="F185">
            <v>0</v>
          </cell>
          <cell r="G185">
            <v>2</v>
          </cell>
          <cell r="H185">
            <v>12</v>
          </cell>
          <cell r="I185">
            <v>1</v>
          </cell>
          <cell r="J185">
            <v>0</v>
          </cell>
          <cell r="K185">
            <v>11</v>
          </cell>
          <cell r="L185">
            <v>2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3</v>
          </cell>
          <cell r="R185">
            <v>70</v>
          </cell>
          <cell r="S185">
            <v>32</v>
          </cell>
          <cell r="T185">
            <v>7</v>
          </cell>
          <cell r="U185">
            <v>6</v>
          </cell>
          <cell r="V185">
            <v>3</v>
          </cell>
          <cell r="W185">
            <v>168</v>
          </cell>
          <cell r="X185">
            <v>79</v>
          </cell>
          <cell r="Y185">
            <v>247</v>
          </cell>
        </row>
        <row r="186">
          <cell r="C186">
            <v>43</v>
          </cell>
          <cell r="D186">
            <v>23</v>
          </cell>
          <cell r="E186">
            <v>182</v>
          </cell>
          <cell r="F186">
            <v>11</v>
          </cell>
          <cell r="G186">
            <v>50</v>
          </cell>
          <cell r="H186">
            <v>77</v>
          </cell>
          <cell r="I186">
            <v>6</v>
          </cell>
          <cell r="J186">
            <v>12</v>
          </cell>
          <cell r="K186">
            <v>16</v>
          </cell>
          <cell r="L186">
            <v>234</v>
          </cell>
          <cell r="M186">
            <v>32</v>
          </cell>
          <cell r="N186">
            <v>20</v>
          </cell>
          <cell r="O186">
            <v>37</v>
          </cell>
          <cell r="P186">
            <v>91</v>
          </cell>
          <cell r="Q186">
            <v>300</v>
          </cell>
          <cell r="R186">
            <v>377</v>
          </cell>
          <cell r="S186">
            <v>39</v>
          </cell>
          <cell r="T186">
            <v>246</v>
          </cell>
          <cell r="U186">
            <v>89</v>
          </cell>
          <cell r="V186">
            <v>84</v>
          </cell>
          <cell r="W186">
            <v>559</v>
          </cell>
          <cell r="X186">
            <v>1410</v>
          </cell>
          <cell r="Y186">
            <v>1969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52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52</v>
          </cell>
          <cell r="Y187">
            <v>52</v>
          </cell>
        </row>
        <row r="188">
          <cell r="C188">
            <v>0</v>
          </cell>
          <cell r="D188">
            <v>1</v>
          </cell>
          <cell r="E188">
            <v>137</v>
          </cell>
          <cell r="F188">
            <v>0</v>
          </cell>
          <cell r="G188">
            <v>36</v>
          </cell>
          <cell r="H188">
            <v>120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288</v>
          </cell>
          <cell r="R188">
            <v>78</v>
          </cell>
          <cell r="S188">
            <v>0</v>
          </cell>
          <cell r="T188">
            <v>156</v>
          </cell>
          <cell r="U188">
            <v>9</v>
          </cell>
          <cell r="V188">
            <v>0</v>
          </cell>
          <cell r="W188">
            <v>215</v>
          </cell>
          <cell r="X188">
            <v>612</v>
          </cell>
          <cell r="Y188">
            <v>827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1</v>
          </cell>
          <cell r="Y189">
            <v>1</v>
          </cell>
        </row>
        <row r="190">
          <cell r="C190">
            <v>0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324</v>
          </cell>
          <cell r="V190">
            <v>109</v>
          </cell>
          <cell r="W190">
            <v>0</v>
          </cell>
          <cell r="X190">
            <v>434</v>
          </cell>
          <cell r="Y190">
            <v>434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183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183</v>
          </cell>
          <cell r="Y191">
            <v>183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253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253</v>
          </cell>
          <cell r="Y192">
            <v>253</v>
          </cell>
        </row>
        <row r="193">
          <cell r="C193">
            <v>14588</v>
          </cell>
          <cell r="D193">
            <v>6988</v>
          </cell>
          <cell r="E193">
            <v>12793</v>
          </cell>
          <cell r="F193">
            <v>1178</v>
          </cell>
          <cell r="G193">
            <v>3049</v>
          </cell>
          <cell r="H193">
            <v>0</v>
          </cell>
          <cell r="I193">
            <v>1511</v>
          </cell>
          <cell r="J193">
            <v>12322</v>
          </cell>
          <cell r="K193">
            <v>859</v>
          </cell>
          <cell r="L193">
            <v>5038</v>
          </cell>
          <cell r="M193">
            <v>6637</v>
          </cell>
          <cell r="N193">
            <v>5198</v>
          </cell>
          <cell r="O193">
            <v>60</v>
          </cell>
          <cell r="P193">
            <v>8573</v>
          </cell>
          <cell r="Q193">
            <v>22606</v>
          </cell>
          <cell r="R193">
            <v>88307</v>
          </cell>
          <cell r="S193">
            <v>1318</v>
          </cell>
          <cell r="T193">
            <v>6951</v>
          </cell>
          <cell r="U193">
            <v>47720</v>
          </cell>
          <cell r="V193">
            <v>20528</v>
          </cell>
          <cell r="W193">
            <v>101100</v>
          </cell>
          <cell r="X193">
            <v>165124</v>
          </cell>
          <cell r="Y193">
            <v>266224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3585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3585</v>
          </cell>
          <cell r="Y194">
            <v>3585</v>
          </cell>
        </row>
        <row r="195">
          <cell r="C195">
            <v>0</v>
          </cell>
          <cell r="D195">
            <v>87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87</v>
          </cell>
          <cell r="Y195">
            <v>87</v>
          </cell>
        </row>
        <row r="196">
          <cell r="C196">
            <v>237</v>
          </cell>
          <cell r="D196">
            <v>1791</v>
          </cell>
          <cell r="E196">
            <v>4002</v>
          </cell>
          <cell r="F196">
            <v>255</v>
          </cell>
          <cell r="G196">
            <v>6858</v>
          </cell>
          <cell r="H196">
            <v>141</v>
          </cell>
          <cell r="I196">
            <v>508</v>
          </cell>
          <cell r="J196">
            <v>420</v>
          </cell>
          <cell r="K196">
            <v>61</v>
          </cell>
          <cell r="L196">
            <v>2256</v>
          </cell>
          <cell r="M196">
            <v>1986</v>
          </cell>
          <cell r="N196">
            <v>1113</v>
          </cell>
          <cell r="O196">
            <v>180</v>
          </cell>
          <cell r="P196">
            <v>3938</v>
          </cell>
          <cell r="Q196">
            <v>17922</v>
          </cell>
          <cell r="R196">
            <v>18112</v>
          </cell>
          <cell r="S196">
            <v>7874</v>
          </cell>
          <cell r="T196">
            <v>5932</v>
          </cell>
          <cell r="U196">
            <v>661</v>
          </cell>
          <cell r="V196">
            <v>3419</v>
          </cell>
          <cell r="W196">
            <v>22114</v>
          </cell>
          <cell r="X196">
            <v>55552</v>
          </cell>
          <cell r="Y196">
            <v>77666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268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268</v>
          </cell>
          <cell r="Y197">
            <v>268</v>
          </cell>
        </row>
        <row r="198">
          <cell r="C198">
            <v>0</v>
          </cell>
          <cell r="D198">
            <v>13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13</v>
          </cell>
          <cell r="Y198">
            <v>13</v>
          </cell>
        </row>
        <row r="199">
          <cell r="C199">
            <v>254</v>
          </cell>
          <cell r="D199">
            <v>279</v>
          </cell>
          <cell r="E199">
            <v>1101</v>
          </cell>
          <cell r="F199">
            <v>34</v>
          </cell>
          <cell r="G199">
            <v>512</v>
          </cell>
          <cell r="H199">
            <v>746</v>
          </cell>
          <cell r="I199">
            <v>125</v>
          </cell>
          <cell r="J199">
            <v>200</v>
          </cell>
          <cell r="K199">
            <v>39</v>
          </cell>
          <cell r="L199">
            <v>496</v>
          </cell>
          <cell r="M199">
            <v>192</v>
          </cell>
          <cell r="N199">
            <v>285</v>
          </cell>
          <cell r="O199">
            <v>152</v>
          </cell>
          <cell r="P199">
            <v>1220</v>
          </cell>
          <cell r="Q199">
            <v>3912</v>
          </cell>
          <cell r="R199">
            <v>3245</v>
          </cell>
          <cell r="S199">
            <v>1480</v>
          </cell>
          <cell r="T199">
            <v>458</v>
          </cell>
          <cell r="U199">
            <v>294</v>
          </cell>
          <cell r="V199">
            <v>908</v>
          </cell>
          <cell r="W199">
            <v>4346</v>
          </cell>
          <cell r="X199">
            <v>11586</v>
          </cell>
          <cell r="Y199">
            <v>15932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625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625</v>
          </cell>
          <cell r="Y200">
            <v>625</v>
          </cell>
        </row>
        <row r="201">
          <cell r="C201">
            <v>0</v>
          </cell>
          <cell r="D201">
            <v>5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5</v>
          </cell>
          <cell r="Y201">
            <v>5</v>
          </cell>
        </row>
        <row r="202">
          <cell r="C202">
            <v>115</v>
          </cell>
          <cell r="D202">
            <v>77</v>
          </cell>
          <cell r="E202">
            <v>35</v>
          </cell>
          <cell r="F202">
            <v>43</v>
          </cell>
          <cell r="G202">
            <v>39</v>
          </cell>
          <cell r="H202">
            <v>1</v>
          </cell>
          <cell r="I202">
            <v>5</v>
          </cell>
          <cell r="J202">
            <v>0</v>
          </cell>
          <cell r="K202">
            <v>0</v>
          </cell>
          <cell r="L202">
            <v>41</v>
          </cell>
          <cell r="M202">
            <v>66</v>
          </cell>
          <cell r="N202">
            <v>7</v>
          </cell>
          <cell r="O202">
            <v>2</v>
          </cell>
          <cell r="P202">
            <v>334</v>
          </cell>
          <cell r="Q202">
            <v>122</v>
          </cell>
          <cell r="R202">
            <v>59</v>
          </cell>
          <cell r="S202">
            <v>98</v>
          </cell>
          <cell r="T202">
            <v>176</v>
          </cell>
          <cell r="U202">
            <v>129</v>
          </cell>
          <cell r="V202">
            <v>5</v>
          </cell>
          <cell r="W202">
            <v>94</v>
          </cell>
          <cell r="X202">
            <v>1260</v>
          </cell>
          <cell r="Y202">
            <v>1354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C204">
            <v>0</v>
          </cell>
          <cell r="D204">
            <v>0</v>
          </cell>
          <cell r="E204">
            <v>197</v>
          </cell>
          <cell r="F204">
            <v>0</v>
          </cell>
          <cell r="G204">
            <v>8</v>
          </cell>
          <cell r="H204">
            <v>23</v>
          </cell>
          <cell r="I204">
            <v>3</v>
          </cell>
          <cell r="J204">
            <v>0</v>
          </cell>
          <cell r="K204">
            <v>1</v>
          </cell>
          <cell r="L204">
            <v>8</v>
          </cell>
          <cell r="M204">
            <v>0</v>
          </cell>
          <cell r="N204">
            <v>0</v>
          </cell>
          <cell r="O204">
            <v>6</v>
          </cell>
          <cell r="P204">
            <v>2</v>
          </cell>
          <cell r="Q204">
            <v>8</v>
          </cell>
          <cell r="R204">
            <v>100</v>
          </cell>
          <cell r="S204">
            <v>36</v>
          </cell>
          <cell r="T204">
            <v>10</v>
          </cell>
          <cell r="U204">
            <v>1</v>
          </cell>
          <cell r="V204">
            <v>4</v>
          </cell>
          <cell r="W204">
            <v>297</v>
          </cell>
          <cell r="X204">
            <v>110</v>
          </cell>
          <cell r="Y204">
            <v>407</v>
          </cell>
        </row>
        <row r="205">
          <cell r="C205">
            <v>68</v>
          </cell>
          <cell r="D205">
            <v>207</v>
          </cell>
          <cell r="E205">
            <v>1257</v>
          </cell>
          <cell r="F205">
            <v>62</v>
          </cell>
          <cell r="G205">
            <v>276</v>
          </cell>
          <cell r="H205">
            <v>287</v>
          </cell>
          <cell r="I205">
            <v>61</v>
          </cell>
          <cell r="J205">
            <v>79</v>
          </cell>
          <cell r="K205">
            <v>38</v>
          </cell>
          <cell r="L205">
            <v>605</v>
          </cell>
          <cell r="M205">
            <v>174</v>
          </cell>
          <cell r="N205">
            <v>115</v>
          </cell>
          <cell r="O205">
            <v>194</v>
          </cell>
          <cell r="P205">
            <v>505</v>
          </cell>
          <cell r="Q205">
            <v>647</v>
          </cell>
          <cell r="R205">
            <v>1591</v>
          </cell>
          <cell r="S205">
            <v>443</v>
          </cell>
          <cell r="T205">
            <v>375</v>
          </cell>
          <cell r="U205">
            <v>134</v>
          </cell>
          <cell r="V205">
            <v>328</v>
          </cell>
          <cell r="W205">
            <v>2848</v>
          </cell>
          <cell r="X205">
            <v>4598</v>
          </cell>
          <cell r="Y205">
            <v>7446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5</v>
          </cell>
          <cell r="Y206">
            <v>5</v>
          </cell>
        </row>
        <row r="207">
          <cell r="C207">
            <v>0</v>
          </cell>
          <cell r="D207">
            <v>1</v>
          </cell>
          <cell r="E207">
            <v>268</v>
          </cell>
          <cell r="F207">
            <v>0</v>
          </cell>
          <cell r="G207">
            <v>5</v>
          </cell>
          <cell r="H207">
            <v>6</v>
          </cell>
          <cell r="I207">
            <v>0</v>
          </cell>
          <cell r="J207">
            <v>0</v>
          </cell>
          <cell r="K207">
            <v>0</v>
          </cell>
          <cell r="L207">
            <v>10</v>
          </cell>
          <cell r="M207">
            <v>0</v>
          </cell>
          <cell r="N207">
            <v>0</v>
          </cell>
          <cell r="O207">
            <v>30</v>
          </cell>
          <cell r="P207">
            <v>3</v>
          </cell>
          <cell r="Q207">
            <v>6</v>
          </cell>
          <cell r="R207">
            <v>218</v>
          </cell>
          <cell r="S207">
            <v>22</v>
          </cell>
          <cell r="T207">
            <v>22</v>
          </cell>
          <cell r="U207">
            <v>4</v>
          </cell>
          <cell r="V207">
            <v>6</v>
          </cell>
          <cell r="W207">
            <v>486</v>
          </cell>
          <cell r="X207">
            <v>115</v>
          </cell>
          <cell r="Y207">
            <v>601</v>
          </cell>
        </row>
        <row r="208">
          <cell r="C208">
            <v>27</v>
          </cell>
          <cell r="D208">
            <v>41</v>
          </cell>
          <cell r="E208">
            <v>192</v>
          </cell>
          <cell r="F208">
            <v>3</v>
          </cell>
          <cell r="G208">
            <v>85</v>
          </cell>
          <cell r="H208">
            <v>72</v>
          </cell>
          <cell r="I208">
            <v>8</v>
          </cell>
          <cell r="J208">
            <v>16</v>
          </cell>
          <cell r="K208">
            <v>4</v>
          </cell>
          <cell r="L208">
            <v>158</v>
          </cell>
          <cell r="M208">
            <v>17</v>
          </cell>
          <cell r="N208">
            <v>23</v>
          </cell>
          <cell r="O208">
            <v>64</v>
          </cell>
          <cell r="P208">
            <v>200</v>
          </cell>
          <cell r="Q208">
            <v>508</v>
          </cell>
          <cell r="R208">
            <v>794</v>
          </cell>
          <cell r="S208">
            <v>144</v>
          </cell>
          <cell r="T208">
            <v>223</v>
          </cell>
          <cell r="U208">
            <v>106</v>
          </cell>
          <cell r="V208">
            <v>192</v>
          </cell>
          <cell r="W208">
            <v>986</v>
          </cell>
          <cell r="X208">
            <v>1891</v>
          </cell>
          <cell r="Y208">
            <v>2877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9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9</v>
          </cell>
          <cell r="Y209">
            <v>9</v>
          </cell>
        </row>
        <row r="210">
          <cell r="C210">
            <v>0</v>
          </cell>
          <cell r="D210">
            <v>31</v>
          </cell>
          <cell r="E210">
            <v>71</v>
          </cell>
          <cell r="F210">
            <v>0</v>
          </cell>
          <cell r="G210">
            <v>5</v>
          </cell>
          <cell r="H210">
            <v>167</v>
          </cell>
          <cell r="I210">
            <v>0</v>
          </cell>
          <cell r="J210">
            <v>11</v>
          </cell>
          <cell r="K210">
            <v>0</v>
          </cell>
          <cell r="L210">
            <v>0</v>
          </cell>
          <cell r="M210">
            <v>31</v>
          </cell>
          <cell r="N210">
            <v>0</v>
          </cell>
          <cell r="O210">
            <v>0</v>
          </cell>
          <cell r="P210">
            <v>0</v>
          </cell>
          <cell r="Q210">
            <v>86</v>
          </cell>
          <cell r="R210">
            <v>269</v>
          </cell>
          <cell r="S210">
            <v>0</v>
          </cell>
          <cell r="T210">
            <v>248</v>
          </cell>
          <cell r="U210">
            <v>0</v>
          </cell>
          <cell r="V210">
            <v>0</v>
          </cell>
          <cell r="W210">
            <v>340</v>
          </cell>
          <cell r="X210">
            <v>579</v>
          </cell>
          <cell r="Y210">
            <v>919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1</v>
          </cell>
          <cell r="Y211">
            <v>1</v>
          </cell>
        </row>
        <row r="212">
          <cell r="C212">
            <v>0</v>
          </cell>
          <cell r="D212">
            <v>0</v>
          </cell>
          <cell r="E212">
            <v>10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3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15</v>
          </cell>
          <cell r="S212">
            <v>0</v>
          </cell>
          <cell r="T212">
            <v>0</v>
          </cell>
          <cell r="U212">
            <v>421</v>
          </cell>
          <cell r="V212">
            <v>97</v>
          </cell>
          <cell r="W212">
            <v>25</v>
          </cell>
          <cell r="X212">
            <v>521</v>
          </cell>
          <cell r="Y212">
            <v>546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63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63</v>
          </cell>
          <cell r="Y213">
            <v>63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86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86</v>
          </cell>
          <cell r="Y214">
            <v>86</v>
          </cell>
        </row>
        <row r="215">
          <cell r="C215">
            <v>13370</v>
          </cell>
          <cell r="D215">
            <v>13569</v>
          </cell>
          <cell r="E215">
            <v>18002</v>
          </cell>
          <cell r="F215">
            <v>1275</v>
          </cell>
          <cell r="G215">
            <v>6573</v>
          </cell>
          <cell r="H215">
            <v>0</v>
          </cell>
          <cell r="I215">
            <v>4414</v>
          </cell>
          <cell r="J215">
            <v>35643</v>
          </cell>
          <cell r="K215">
            <v>2009</v>
          </cell>
          <cell r="L215">
            <v>10574</v>
          </cell>
          <cell r="M215">
            <v>22460</v>
          </cell>
          <cell r="N215">
            <v>11783</v>
          </cell>
          <cell r="O215">
            <v>0</v>
          </cell>
          <cell r="P215">
            <v>16023</v>
          </cell>
          <cell r="Q215">
            <v>47054</v>
          </cell>
          <cell r="R215">
            <v>39230</v>
          </cell>
          <cell r="S215">
            <v>0</v>
          </cell>
          <cell r="T215">
            <v>26703</v>
          </cell>
          <cell r="U215">
            <v>149099</v>
          </cell>
          <cell r="V215">
            <v>33620</v>
          </cell>
          <cell r="W215">
            <v>57232</v>
          </cell>
          <cell r="X215">
            <v>394169</v>
          </cell>
          <cell r="Y215">
            <v>451401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2188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2188</v>
          </cell>
          <cell r="Y216">
            <v>2188</v>
          </cell>
        </row>
        <row r="217">
          <cell r="C217">
            <v>0</v>
          </cell>
          <cell r="D217">
            <v>122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122</v>
          </cell>
          <cell r="Y217">
            <v>122</v>
          </cell>
        </row>
        <row r="218">
          <cell r="C218">
            <v>185</v>
          </cell>
          <cell r="D218">
            <v>2316</v>
          </cell>
          <cell r="E218">
            <v>4666</v>
          </cell>
          <cell r="F218">
            <v>166</v>
          </cell>
          <cell r="G218">
            <v>10065</v>
          </cell>
          <cell r="H218">
            <v>543</v>
          </cell>
          <cell r="I218">
            <v>1310</v>
          </cell>
          <cell r="J218">
            <v>2077</v>
          </cell>
          <cell r="K218">
            <v>17</v>
          </cell>
          <cell r="L218">
            <v>4992</v>
          </cell>
          <cell r="M218">
            <v>6281</v>
          </cell>
          <cell r="N218">
            <v>3047</v>
          </cell>
          <cell r="O218">
            <v>1579</v>
          </cell>
          <cell r="P218">
            <v>10565</v>
          </cell>
          <cell r="Q218">
            <v>39160</v>
          </cell>
          <cell r="R218">
            <v>14609</v>
          </cell>
          <cell r="S218">
            <v>12453</v>
          </cell>
          <cell r="T218">
            <v>11961</v>
          </cell>
          <cell r="U218">
            <v>1157</v>
          </cell>
          <cell r="V218">
            <v>2915</v>
          </cell>
          <cell r="W218">
            <v>19275</v>
          </cell>
          <cell r="X218">
            <v>110789</v>
          </cell>
          <cell r="Y218">
            <v>130064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158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158</v>
          </cell>
          <cell r="Y219">
            <v>158</v>
          </cell>
        </row>
        <row r="220">
          <cell r="C220">
            <v>0</v>
          </cell>
          <cell r="D220">
            <v>11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11</v>
          </cell>
          <cell r="Y220">
            <v>11</v>
          </cell>
        </row>
        <row r="221">
          <cell r="C221">
            <v>261</v>
          </cell>
          <cell r="D221">
            <v>735</v>
          </cell>
          <cell r="E221">
            <v>2037</v>
          </cell>
          <cell r="F221">
            <v>134</v>
          </cell>
          <cell r="G221">
            <v>883</v>
          </cell>
          <cell r="H221">
            <v>2283</v>
          </cell>
          <cell r="I221">
            <v>397</v>
          </cell>
          <cell r="J221">
            <v>630</v>
          </cell>
          <cell r="K221">
            <v>67</v>
          </cell>
          <cell r="L221">
            <v>851</v>
          </cell>
          <cell r="M221">
            <v>264</v>
          </cell>
          <cell r="N221">
            <v>590</v>
          </cell>
          <cell r="O221">
            <v>574</v>
          </cell>
          <cell r="P221">
            <v>2954</v>
          </cell>
          <cell r="Q221">
            <v>5459</v>
          </cell>
          <cell r="R221">
            <v>3204</v>
          </cell>
          <cell r="S221">
            <v>1690</v>
          </cell>
          <cell r="T221">
            <v>1528</v>
          </cell>
          <cell r="U221">
            <v>835</v>
          </cell>
          <cell r="V221">
            <v>1088</v>
          </cell>
          <cell r="W221">
            <v>5241</v>
          </cell>
          <cell r="X221">
            <v>21223</v>
          </cell>
          <cell r="Y221">
            <v>26464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515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515</v>
          </cell>
          <cell r="Y222">
            <v>515</v>
          </cell>
        </row>
        <row r="223">
          <cell r="C223">
            <v>0</v>
          </cell>
          <cell r="D223">
            <v>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6</v>
          </cell>
          <cell r="Y223">
            <v>6</v>
          </cell>
        </row>
        <row r="224">
          <cell r="C224">
            <v>139</v>
          </cell>
          <cell r="D224">
            <v>125</v>
          </cell>
          <cell r="E224">
            <v>124</v>
          </cell>
          <cell r="F224">
            <v>24</v>
          </cell>
          <cell r="G224">
            <v>100</v>
          </cell>
          <cell r="H224">
            <v>10</v>
          </cell>
          <cell r="I224">
            <v>2</v>
          </cell>
          <cell r="J224">
            <v>0</v>
          </cell>
          <cell r="K224">
            <v>0</v>
          </cell>
          <cell r="L224">
            <v>139</v>
          </cell>
          <cell r="M224">
            <v>307</v>
          </cell>
          <cell r="N224">
            <v>96</v>
          </cell>
          <cell r="O224">
            <v>77</v>
          </cell>
          <cell r="P224">
            <v>460</v>
          </cell>
          <cell r="Q224">
            <v>384</v>
          </cell>
          <cell r="R224">
            <v>92</v>
          </cell>
          <cell r="S224">
            <v>338</v>
          </cell>
          <cell r="T224">
            <v>315</v>
          </cell>
          <cell r="U224">
            <v>333</v>
          </cell>
          <cell r="V224">
            <v>124</v>
          </cell>
          <cell r="W224">
            <v>216</v>
          </cell>
          <cell r="X224">
            <v>2973</v>
          </cell>
          <cell r="Y224">
            <v>3189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</row>
        <row r="226">
          <cell r="C226">
            <v>0</v>
          </cell>
          <cell r="D226">
            <v>0</v>
          </cell>
          <cell r="E226">
            <v>71</v>
          </cell>
          <cell r="F226">
            <v>0</v>
          </cell>
          <cell r="G226">
            <v>44</v>
          </cell>
          <cell r="H226">
            <v>96</v>
          </cell>
          <cell r="I226">
            <v>8</v>
          </cell>
          <cell r="J226">
            <v>42</v>
          </cell>
          <cell r="K226">
            <v>0</v>
          </cell>
          <cell r="L226">
            <v>37</v>
          </cell>
          <cell r="M226">
            <v>77</v>
          </cell>
          <cell r="N226">
            <v>0</v>
          </cell>
          <cell r="O226">
            <v>70</v>
          </cell>
          <cell r="P226">
            <v>0</v>
          </cell>
          <cell r="Q226">
            <v>45</v>
          </cell>
          <cell r="R226">
            <v>230</v>
          </cell>
          <cell r="S226">
            <v>31</v>
          </cell>
          <cell r="T226">
            <v>164</v>
          </cell>
          <cell r="U226">
            <v>4</v>
          </cell>
          <cell r="V226">
            <v>14</v>
          </cell>
          <cell r="W226">
            <v>301</v>
          </cell>
          <cell r="X226">
            <v>632</v>
          </cell>
          <cell r="Y226">
            <v>933</v>
          </cell>
        </row>
        <row r="227">
          <cell r="C227">
            <v>27</v>
          </cell>
          <cell r="D227">
            <v>665</v>
          </cell>
          <cell r="E227">
            <v>2367</v>
          </cell>
          <cell r="F227">
            <v>179</v>
          </cell>
          <cell r="G227">
            <v>644</v>
          </cell>
          <cell r="H227">
            <v>924</v>
          </cell>
          <cell r="I227">
            <v>169</v>
          </cell>
          <cell r="J227">
            <v>476</v>
          </cell>
          <cell r="K227">
            <v>92</v>
          </cell>
          <cell r="L227">
            <v>1774</v>
          </cell>
          <cell r="M227">
            <v>554</v>
          </cell>
          <cell r="N227">
            <v>334</v>
          </cell>
          <cell r="O227">
            <v>666</v>
          </cell>
          <cell r="P227">
            <v>1430</v>
          </cell>
          <cell r="Q227">
            <v>1335</v>
          </cell>
          <cell r="R227">
            <v>1702</v>
          </cell>
          <cell r="S227">
            <v>629</v>
          </cell>
          <cell r="T227">
            <v>776</v>
          </cell>
          <cell r="U227">
            <v>340</v>
          </cell>
          <cell r="V227">
            <v>644</v>
          </cell>
          <cell r="W227">
            <v>4069</v>
          </cell>
          <cell r="X227">
            <v>11658</v>
          </cell>
          <cell r="Y227">
            <v>15727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8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8</v>
          </cell>
          <cell r="Y228">
            <v>8</v>
          </cell>
        </row>
        <row r="229">
          <cell r="C229">
            <v>0</v>
          </cell>
          <cell r="D229">
            <v>0</v>
          </cell>
          <cell r="E229">
            <v>57</v>
          </cell>
          <cell r="F229">
            <v>0</v>
          </cell>
          <cell r="G229">
            <v>11</v>
          </cell>
          <cell r="H229">
            <v>58</v>
          </cell>
          <cell r="I229">
            <v>6</v>
          </cell>
          <cell r="J229">
            <v>13</v>
          </cell>
          <cell r="K229">
            <v>0</v>
          </cell>
          <cell r="L229">
            <v>31</v>
          </cell>
          <cell r="M229">
            <v>151</v>
          </cell>
          <cell r="N229">
            <v>3</v>
          </cell>
          <cell r="O229">
            <v>98</v>
          </cell>
          <cell r="P229">
            <v>1</v>
          </cell>
          <cell r="Q229">
            <v>116</v>
          </cell>
          <cell r="R229">
            <v>331</v>
          </cell>
          <cell r="S229">
            <v>51</v>
          </cell>
          <cell r="T229">
            <v>104</v>
          </cell>
          <cell r="U229">
            <v>6</v>
          </cell>
          <cell r="V229">
            <v>22</v>
          </cell>
          <cell r="W229">
            <v>388</v>
          </cell>
          <cell r="X229">
            <v>671</v>
          </cell>
          <cell r="Y229">
            <v>1059</v>
          </cell>
        </row>
        <row r="230">
          <cell r="C230">
            <v>13</v>
          </cell>
          <cell r="D230">
            <v>164</v>
          </cell>
          <cell r="E230">
            <v>689</v>
          </cell>
          <cell r="F230">
            <v>24</v>
          </cell>
          <cell r="G230">
            <v>178</v>
          </cell>
          <cell r="H230">
            <v>257</v>
          </cell>
          <cell r="I230">
            <v>64</v>
          </cell>
          <cell r="J230">
            <v>214</v>
          </cell>
          <cell r="K230">
            <v>24</v>
          </cell>
          <cell r="L230">
            <v>343</v>
          </cell>
          <cell r="M230">
            <v>74</v>
          </cell>
          <cell r="N230">
            <v>72</v>
          </cell>
          <cell r="O230">
            <v>190</v>
          </cell>
          <cell r="P230">
            <v>411</v>
          </cell>
          <cell r="Q230">
            <v>920</v>
          </cell>
          <cell r="R230">
            <v>740</v>
          </cell>
          <cell r="S230">
            <v>242</v>
          </cell>
          <cell r="T230">
            <v>441</v>
          </cell>
          <cell r="U230">
            <v>322</v>
          </cell>
          <cell r="V230">
            <v>292</v>
          </cell>
          <cell r="W230">
            <v>1429</v>
          </cell>
          <cell r="X230">
            <v>4245</v>
          </cell>
          <cell r="Y230">
            <v>5674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9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9</v>
          </cell>
          <cell r="Y231">
            <v>9</v>
          </cell>
        </row>
        <row r="232">
          <cell r="C232">
            <v>0</v>
          </cell>
          <cell r="D232">
            <v>0</v>
          </cell>
          <cell r="E232">
            <v>121</v>
          </cell>
          <cell r="F232">
            <v>0</v>
          </cell>
          <cell r="G232">
            <v>102</v>
          </cell>
          <cell r="H232">
            <v>531</v>
          </cell>
          <cell r="I232">
            <v>58</v>
          </cell>
          <cell r="J232">
            <v>15</v>
          </cell>
          <cell r="K232">
            <v>0</v>
          </cell>
          <cell r="L232">
            <v>0</v>
          </cell>
          <cell r="M232">
            <v>3</v>
          </cell>
          <cell r="N232">
            <v>0</v>
          </cell>
          <cell r="O232">
            <v>0</v>
          </cell>
          <cell r="P232">
            <v>0</v>
          </cell>
          <cell r="Q232">
            <v>116</v>
          </cell>
          <cell r="R232">
            <v>152</v>
          </cell>
          <cell r="S232">
            <v>0</v>
          </cell>
          <cell r="T232">
            <v>276</v>
          </cell>
          <cell r="U232">
            <v>1</v>
          </cell>
          <cell r="V232">
            <v>0</v>
          </cell>
          <cell r="W232">
            <v>273</v>
          </cell>
          <cell r="X232">
            <v>1102</v>
          </cell>
          <cell r="Y232">
            <v>1375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1</v>
          </cell>
          <cell r="Y233">
            <v>1</v>
          </cell>
        </row>
        <row r="234">
          <cell r="C234">
            <v>0</v>
          </cell>
          <cell r="D234">
            <v>0</v>
          </cell>
          <cell r="E234">
            <v>22</v>
          </cell>
          <cell r="F234">
            <v>0</v>
          </cell>
          <cell r="G234">
            <v>1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4</v>
          </cell>
          <cell r="U234">
            <v>1032</v>
          </cell>
          <cell r="V234">
            <v>256</v>
          </cell>
          <cell r="W234">
            <v>22</v>
          </cell>
          <cell r="X234">
            <v>1293</v>
          </cell>
          <cell r="Y234">
            <v>1315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103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103</v>
          </cell>
          <cell r="Y235">
            <v>103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72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72</v>
          </cell>
          <cell r="Y236">
            <v>72</v>
          </cell>
        </row>
        <row r="237">
          <cell r="C237">
            <v>13984</v>
          </cell>
          <cell r="D237">
            <v>11697</v>
          </cell>
          <cell r="E237">
            <v>8030</v>
          </cell>
          <cell r="F237">
            <v>11156</v>
          </cell>
          <cell r="G237">
            <v>3567</v>
          </cell>
          <cell r="H237">
            <v>0</v>
          </cell>
          <cell r="I237">
            <v>5246</v>
          </cell>
          <cell r="J237">
            <v>52409</v>
          </cell>
          <cell r="K237">
            <v>6702</v>
          </cell>
          <cell r="L237">
            <v>37366</v>
          </cell>
          <cell r="M237">
            <v>12438</v>
          </cell>
          <cell r="N237">
            <v>1775</v>
          </cell>
          <cell r="O237">
            <v>17090</v>
          </cell>
          <cell r="P237">
            <v>17833</v>
          </cell>
          <cell r="Q237">
            <v>28969</v>
          </cell>
          <cell r="R237">
            <v>27209</v>
          </cell>
          <cell r="S237">
            <v>0</v>
          </cell>
          <cell r="T237">
            <v>31003</v>
          </cell>
          <cell r="U237">
            <v>42547</v>
          </cell>
          <cell r="V237">
            <v>8285</v>
          </cell>
          <cell r="W237">
            <v>35239</v>
          </cell>
          <cell r="X237">
            <v>302067</v>
          </cell>
          <cell r="Y237">
            <v>337306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12690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12690</v>
          </cell>
          <cell r="Y238">
            <v>12690</v>
          </cell>
        </row>
        <row r="239">
          <cell r="C239">
            <v>0</v>
          </cell>
          <cell r="D239">
            <v>467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467</v>
          </cell>
          <cell r="Y239">
            <v>467</v>
          </cell>
        </row>
        <row r="240">
          <cell r="C240">
            <v>191</v>
          </cell>
          <cell r="D240">
            <v>1499</v>
          </cell>
          <cell r="E240">
            <v>1946</v>
          </cell>
          <cell r="F240">
            <v>2</v>
          </cell>
          <cell r="G240">
            <v>6185</v>
          </cell>
          <cell r="H240">
            <v>1114</v>
          </cell>
          <cell r="I240">
            <v>2112</v>
          </cell>
          <cell r="J240">
            <v>763</v>
          </cell>
          <cell r="K240">
            <v>618</v>
          </cell>
          <cell r="L240">
            <v>23451</v>
          </cell>
          <cell r="M240">
            <v>4418</v>
          </cell>
          <cell r="N240">
            <v>165</v>
          </cell>
          <cell r="O240">
            <v>4775</v>
          </cell>
          <cell r="P240">
            <v>7780</v>
          </cell>
          <cell r="Q240">
            <v>29030</v>
          </cell>
          <cell r="R240">
            <v>26980</v>
          </cell>
          <cell r="S240">
            <v>3893</v>
          </cell>
          <cell r="T240">
            <v>11216</v>
          </cell>
          <cell r="U240">
            <v>539</v>
          </cell>
          <cell r="V240">
            <v>562</v>
          </cell>
          <cell r="W240">
            <v>28926</v>
          </cell>
          <cell r="X240">
            <v>98313</v>
          </cell>
          <cell r="Y240">
            <v>127239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3403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3403</v>
          </cell>
          <cell r="Y241">
            <v>3403</v>
          </cell>
        </row>
        <row r="242">
          <cell r="C242">
            <v>0</v>
          </cell>
          <cell r="D242">
            <v>3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3</v>
          </cell>
          <cell r="Y242">
            <v>3</v>
          </cell>
        </row>
        <row r="243">
          <cell r="C243">
            <v>185</v>
          </cell>
          <cell r="D243">
            <v>579</v>
          </cell>
          <cell r="E243">
            <v>3186</v>
          </cell>
          <cell r="F243">
            <v>527</v>
          </cell>
          <cell r="G243">
            <v>854</v>
          </cell>
          <cell r="H243">
            <v>1917</v>
          </cell>
          <cell r="I243">
            <v>383</v>
          </cell>
          <cell r="J243">
            <v>306</v>
          </cell>
          <cell r="K243">
            <v>245</v>
          </cell>
          <cell r="L243">
            <v>2167</v>
          </cell>
          <cell r="M243">
            <v>99</v>
          </cell>
          <cell r="N243">
            <v>55</v>
          </cell>
          <cell r="O243">
            <v>2621</v>
          </cell>
          <cell r="P243">
            <v>852</v>
          </cell>
          <cell r="Q243">
            <v>2502</v>
          </cell>
          <cell r="R243">
            <v>4333</v>
          </cell>
          <cell r="S243">
            <v>217</v>
          </cell>
          <cell r="T243">
            <v>1262</v>
          </cell>
          <cell r="U243">
            <v>314</v>
          </cell>
          <cell r="V243">
            <v>173</v>
          </cell>
          <cell r="W243">
            <v>7519</v>
          </cell>
          <cell r="X243">
            <v>15258</v>
          </cell>
          <cell r="Y243">
            <v>22777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4703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4703</v>
          </cell>
          <cell r="Y244">
            <v>4703</v>
          </cell>
        </row>
        <row r="245">
          <cell r="C245">
            <v>0</v>
          </cell>
          <cell r="D245">
            <v>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2</v>
          </cell>
          <cell r="Y245">
            <v>2</v>
          </cell>
        </row>
        <row r="246">
          <cell r="C246">
            <v>71</v>
          </cell>
          <cell r="D246">
            <v>246</v>
          </cell>
          <cell r="E246">
            <v>321</v>
          </cell>
          <cell r="F246">
            <v>350</v>
          </cell>
          <cell r="G246">
            <v>205</v>
          </cell>
          <cell r="H246">
            <v>1</v>
          </cell>
          <cell r="I246">
            <v>11</v>
          </cell>
          <cell r="J246">
            <v>0</v>
          </cell>
          <cell r="K246">
            <v>12</v>
          </cell>
          <cell r="L246">
            <v>1639</v>
          </cell>
          <cell r="M246">
            <v>176</v>
          </cell>
          <cell r="N246">
            <v>0</v>
          </cell>
          <cell r="O246">
            <v>1122</v>
          </cell>
          <cell r="P246">
            <v>342</v>
          </cell>
          <cell r="Q246">
            <v>106</v>
          </cell>
          <cell r="R246">
            <v>665</v>
          </cell>
          <cell r="S246">
            <v>74</v>
          </cell>
          <cell r="T246">
            <v>564</v>
          </cell>
          <cell r="U246">
            <v>81</v>
          </cell>
          <cell r="V246">
            <v>62</v>
          </cell>
          <cell r="W246">
            <v>986</v>
          </cell>
          <cell r="X246">
            <v>5062</v>
          </cell>
          <cell r="Y246">
            <v>6048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8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8</v>
          </cell>
          <cell r="Y247">
            <v>8</v>
          </cell>
        </row>
        <row r="248">
          <cell r="C248">
            <v>0</v>
          </cell>
          <cell r="D248">
            <v>45</v>
          </cell>
          <cell r="E248">
            <v>969</v>
          </cell>
          <cell r="F248">
            <v>13</v>
          </cell>
          <cell r="G248">
            <v>13</v>
          </cell>
          <cell r="H248">
            <v>203</v>
          </cell>
          <cell r="I248">
            <v>0</v>
          </cell>
          <cell r="J248">
            <v>40</v>
          </cell>
          <cell r="K248">
            <v>39</v>
          </cell>
          <cell r="L248">
            <v>136</v>
          </cell>
          <cell r="M248">
            <v>100</v>
          </cell>
          <cell r="N248">
            <v>0</v>
          </cell>
          <cell r="O248">
            <v>181</v>
          </cell>
          <cell r="P248">
            <v>3</v>
          </cell>
          <cell r="Q248">
            <v>16</v>
          </cell>
          <cell r="R248">
            <v>423</v>
          </cell>
          <cell r="S248">
            <v>0</v>
          </cell>
          <cell r="T248">
            <v>10</v>
          </cell>
          <cell r="U248">
            <v>1</v>
          </cell>
          <cell r="V248">
            <v>11</v>
          </cell>
          <cell r="W248">
            <v>1392</v>
          </cell>
          <cell r="X248">
            <v>811</v>
          </cell>
          <cell r="Y248">
            <v>2203</v>
          </cell>
        </row>
        <row r="249">
          <cell r="C249">
            <v>55</v>
          </cell>
          <cell r="D249">
            <v>506</v>
          </cell>
          <cell r="E249">
            <v>5838</v>
          </cell>
          <cell r="F249">
            <v>346</v>
          </cell>
          <cell r="G249">
            <v>416</v>
          </cell>
          <cell r="H249">
            <v>1048</v>
          </cell>
          <cell r="I249">
            <v>225</v>
          </cell>
          <cell r="J249">
            <v>436</v>
          </cell>
          <cell r="K249">
            <v>679</v>
          </cell>
          <cell r="L249">
            <v>7702</v>
          </cell>
          <cell r="M249">
            <v>274</v>
          </cell>
          <cell r="N249">
            <v>15</v>
          </cell>
          <cell r="O249">
            <v>3212</v>
          </cell>
          <cell r="P249">
            <v>1079</v>
          </cell>
          <cell r="Q249">
            <v>725</v>
          </cell>
          <cell r="R249">
            <v>2693</v>
          </cell>
          <cell r="S249">
            <v>406</v>
          </cell>
          <cell r="T249">
            <v>766</v>
          </cell>
          <cell r="U249">
            <v>75</v>
          </cell>
          <cell r="V249">
            <v>426</v>
          </cell>
          <cell r="W249">
            <v>8531</v>
          </cell>
          <cell r="X249">
            <v>18391</v>
          </cell>
          <cell r="Y249">
            <v>26922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1345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1345</v>
          </cell>
          <cell r="Y250">
            <v>1345</v>
          </cell>
        </row>
        <row r="251">
          <cell r="C251">
            <v>0</v>
          </cell>
          <cell r="D251">
            <v>95</v>
          </cell>
          <cell r="E251">
            <v>647</v>
          </cell>
          <cell r="F251">
            <v>11</v>
          </cell>
          <cell r="G251">
            <v>6</v>
          </cell>
          <cell r="H251">
            <v>121</v>
          </cell>
          <cell r="I251">
            <v>0</v>
          </cell>
          <cell r="J251">
            <v>26</v>
          </cell>
          <cell r="K251">
            <v>60</v>
          </cell>
          <cell r="L251">
            <v>155</v>
          </cell>
          <cell r="M251">
            <v>277</v>
          </cell>
          <cell r="N251">
            <v>0</v>
          </cell>
          <cell r="O251">
            <v>35</v>
          </cell>
          <cell r="P251">
            <v>0</v>
          </cell>
          <cell r="Q251">
            <v>11</v>
          </cell>
          <cell r="R251">
            <v>709</v>
          </cell>
          <cell r="S251">
            <v>2</v>
          </cell>
          <cell r="T251">
            <v>109</v>
          </cell>
          <cell r="U251">
            <v>2</v>
          </cell>
          <cell r="V251">
            <v>36</v>
          </cell>
          <cell r="W251">
            <v>1356</v>
          </cell>
          <cell r="X251">
            <v>946</v>
          </cell>
          <cell r="Y251">
            <v>2302</v>
          </cell>
        </row>
        <row r="252">
          <cell r="C252">
            <v>28</v>
          </cell>
          <cell r="D252">
            <v>151</v>
          </cell>
          <cell r="E252">
            <v>949</v>
          </cell>
          <cell r="F252">
            <v>41</v>
          </cell>
          <cell r="G252">
            <v>74</v>
          </cell>
          <cell r="H252">
            <v>259</v>
          </cell>
          <cell r="I252">
            <v>46</v>
          </cell>
          <cell r="J252">
            <v>166</v>
          </cell>
          <cell r="K252">
            <v>137</v>
          </cell>
          <cell r="L252">
            <v>4562</v>
          </cell>
          <cell r="M252">
            <v>40</v>
          </cell>
          <cell r="N252">
            <v>7</v>
          </cell>
          <cell r="O252">
            <v>1002</v>
          </cell>
          <cell r="P252">
            <v>437</v>
          </cell>
          <cell r="Q252">
            <v>1135</v>
          </cell>
          <cell r="R252">
            <v>1554</v>
          </cell>
          <cell r="S252">
            <v>319</v>
          </cell>
          <cell r="T252">
            <v>354</v>
          </cell>
          <cell r="U252">
            <v>58</v>
          </cell>
          <cell r="V252">
            <v>102</v>
          </cell>
          <cell r="W252">
            <v>2503</v>
          </cell>
          <cell r="X252">
            <v>8918</v>
          </cell>
          <cell r="Y252">
            <v>11421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1437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1437</v>
          </cell>
          <cell r="Y253">
            <v>1437</v>
          </cell>
        </row>
        <row r="254">
          <cell r="C254">
            <v>0</v>
          </cell>
          <cell r="D254">
            <v>12</v>
          </cell>
          <cell r="E254">
            <v>0</v>
          </cell>
          <cell r="F254">
            <v>0</v>
          </cell>
          <cell r="G254">
            <v>28</v>
          </cell>
          <cell r="H254">
            <v>758</v>
          </cell>
          <cell r="I254">
            <v>52</v>
          </cell>
          <cell r="J254">
            <v>2</v>
          </cell>
          <cell r="K254">
            <v>0</v>
          </cell>
          <cell r="L254">
            <v>0</v>
          </cell>
          <cell r="M254">
            <v>19</v>
          </cell>
          <cell r="N254">
            <v>0</v>
          </cell>
          <cell r="O254">
            <v>0</v>
          </cell>
          <cell r="P254">
            <v>0</v>
          </cell>
          <cell r="Q254">
            <v>268</v>
          </cell>
          <cell r="R254">
            <v>108</v>
          </cell>
          <cell r="S254">
            <v>0</v>
          </cell>
          <cell r="T254">
            <v>174</v>
          </cell>
          <cell r="U254">
            <v>0</v>
          </cell>
          <cell r="V254">
            <v>0</v>
          </cell>
          <cell r="W254">
            <v>108</v>
          </cell>
          <cell r="X254">
            <v>1313</v>
          </cell>
          <cell r="Y254">
            <v>1421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5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231</v>
          </cell>
          <cell r="V256">
            <v>10</v>
          </cell>
          <cell r="W256">
            <v>0</v>
          </cell>
          <cell r="X256">
            <v>246</v>
          </cell>
          <cell r="Y256">
            <v>246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833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833</v>
          </cell>
          <cell r="Y257">
            <v>833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1765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1765</v>
          </cell>
          <cell r="Y258">
            <v>1765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24</v>
          </cell>
          <cell r="P259">
            <v>0</v>
          </cell>
          <cell r="Q259">
            <v>28181</v>
          </cell>
          <cell r="R259">
            <v>1365</v>
          </cell>
          <cell r="S259">
            <v>14104</v>
          </cell>
          <cell r="T259">
            <v>0</v>
          </cell>
          <cell r="U259">
            <v>2987</v>
          </cell>
          <cell r="V259">
            <v>0</v>
          </cell>
          <cell r="W259">
            <v>1365</v>
          </cell>
          <cell r="X259">
            <v>45296</v>
          </cell>
          <cell r="Y259">
            <v>46661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C261">
            <v>0</v>
          </cell>
          <cell r="D261">
            <v>8526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8526</v>
          </cell>
          <cell r="Y261">
            <v>8526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25586</v>
          </cell>
          <cell r="R262">
            <v>16</v>
          </cell>
          <cell r="S262">
            <v>2501</v>
          </cell>
          <cell r="T262">
            <v>0</v>
          </cell>
          <cell r="U262">
            <v>54</v>
          </cell>
          <cell r="V262">
            <v>0</v>
          </cell>
          <cell r="W262">
            <v>16</v>
          </cell>
          <cell r="X262">
            <v>28141</v>
          </cell>
          <cell r="Y262">
            <v>28157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C264">
            <v>0</v>
          </cell>
          <cell r="D264">
            <v>2149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2149</v>
          </cell>
          <cell r="Y264">
            <v>2149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1314</v>
          </cell>
          <cell r="I265">
            <v>0</v>
          </cell>
          <cell r="J265">
            <v>0</v>
          </cell>
          <cell r="K265">
            <v>5</v>
          </cell>
          <cell r="L265">
            <v>0</v>
          </cell>
          <cell r="M265">
            <v>13</v>
          </cell>
          <cell r="N265">
            <v>0</v>
          </cell>
          <cell r="O265">
            <v>61</v>
          </cell>
          <cell r="P265">
            <v>0</v>
          </cell>
          <cell r="Q265">
            <v>9406</v>
          </cell>
          <cell r="R265">
            <v>18</v>
          </cell>
          <cell r="S265">
            <v>1752</v>
          </cell>
          <cell r="T265">
            <v>0</v>
          </cell>
          <cell r="U265">
            <v>17</v>
          </cell>
          <cell r="V265">
            <v>0</v>
          </cell>
          <cell r="W265">
            <v>18</v>
          </cell>
          <cell r="X265">
            <v>12568</v>
          </cell>
          <cell r="Y265">
            <v>12586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301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301</v>
          </cell>
          <cell r="Y266">
            <v>301</v>
          </cell>
        </row>
        <row r="267">
          <cell r="C267">
            <v>0</v>
          </cell>
          <cell r="D267">
            <v>2049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2049</v>
          </cell>
          <cell r="Y267">
            <v>2049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134</v>
          </cell>
          <cell r="R268">
            <v>7</v>
          </cell>
          <cell r="S268">
            <v>32</v>
          </cell>
          <cell r="T268">
            <v>0</v>
          </cell>
          <cell r="U268">
            <v>122</v>
          </cell>
          <cell r="V268">
            <v>0</v>
          </cell>
          <cell r="W268">
            <v>7</v>
          </cell>
          <cell r="X268">
            <v>288</v>
          </cell>
          <cell r="Y268">
            <v>295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11</v>
          </cell>
          <cell r="R270">
            <v>10</v>
          </cell>
          <cell r="S270">
            <v>16</v>
          </cell>
          <cell r="T270">
            <v>0</v>
          </cell>
          <cell r="U270">
            <v>0</v>
          </cell>
          <cell r="V270">
            <v>0</v>
          </cell>
          <cell r="W270">
            <v>10</v>
          </cell>
          <cell r="X270">
            <v>30</v>
          </cell>
          <cell r="Y270">
            <v>40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161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5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630</v>
          </cell>
          <cell r="R271">
            <v>144</v>
          </cell>
          <cell r="S271">
            <v>279</v>
          </cell>
          <cell r="T271">
            <v>0</v>
          </cell>
          <cell r="U271">
            <v>8</v>
          </cell>
          <cell r="V271">
            <v>0</v>
          </cell>
          <cell r="W271">
            <v>144</v>
          </cell>
          <cell r="X271">
            <v>1083</v>
          </cell>
          <cell r="Y271">
            <v>1227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37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37</v>
          </cell>
          <cell r="Y272">
            <v>37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9</v>
          </cell>
          <cell r="R273">
            <v>31</v>
          </cell>
          <cell r="S273">
            <v>19</v>
          </cell>
          <cell r="T273">
            <v>0</v>
          </cell>
          <cell r="U273">
            <v>0</v>
          </cell>
          <cell r="V273">
            <v>0</v>
          </cell>
          <cell r="W273">
            <v>31</v>
          </cell>
          <cell r="X273">
            <v>35</v>
          </cell>
          <cell r="Y273">
            <v>66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7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554</v>
          </cell>
          <cell r="R274">
            <v>26</v>
          </cell>
          <cell r="S274">
            <v>141</v>
          </cell>
          <cell r="T274">
            <v>0</v>
          </cell>
          <cell r="U274">
            <v>11</v>
          </cell>
          <cell r="V274">
            <v>0</v>
          </cell>
          <cell r="W274">
            <v>26</v>
          </cell>
          <cell r="X274">
            <v>713</v>
          </cell>
          <cell r="Y274">
            <v>739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50</v>
          </cell>
          <cell r="G276">
            <v>0</v>
          </cell>
          <cell r="H276">
            <v>172</v>
          </cell>
          <cell r="I276">
            <v>0</v>
          </cell>
          <cell r="J276">
            <v>0</v>
          </cell>
          <cell r="K276">
            <v>0</v>
          </cell>
          <cell r="L276">
            <v>1823</v>
          </cell>
          <cell r="M276">
            <v>31</v>
          </cell>
          <cell r="N276">
            <v>0</v>
          </cell>
          <cell r="O276">
            <v>10</v>
          </cell>
          <cell r="P276">
            <v>0</v>
          </cell>
          <cell r="Q276">
            <v>61</v>
          </cell>
          <cell r="R276">
            <v>53</v>
          </cell>
          <cell r="S276">
            <v>891</v>
          </cell>
          <cell r="T276">
            <v>0</v>
          </cell>
          <cell r="U276">
            <v>0</v>
          </cell>
          <cell r="V276">
            <v>424</v>
          </cell>
          <cell r="W276">
            <v>53</v>
          </cell>
          <cell r="X276">
            <v>3462</v>
          </cell>
          <cell r="Y276">
            <v>3515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8</v>
          </cell>
          <cell r="V278">
            <v>0</v>
          </cell>
          <cell r="W278">
            <v>0</v>
          </cell>
          <cell r="X278">
            <v>8</v>
          </cell>
          <cell r="Y278">
            <v>8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</v>
          </cell>
          <cell r="Y280">
            <v>1</v>
          </cell>
        </row>
        <row r="281">
          <cell r="C281">
            <v>282411</v>
          </cell>
          <cell r="D281">
            <v>75901</v>
          </cell>
          <cell r="E281">
            <v>463786</v>
          </cell>
          <cell r="F281">
            <v>70009</v>
          </cell>
          <cell r="G281">
            <v>226642</v>
          </cell>
          <cell r="H281">
            <v>55420</v>
          </cell>
          <cell r="I281">
            <v>79312</v>
          </cell>
          <cell r="J281">
            <v>257773</v>
          </cell>
          <cell r="K281">
            <v>18215</v>
          </cell>
          <cell r="L281">
            <v>110797</v>
          </cell>
          <cell r="M281">
            <v>113627</v>
          </cell>
          <cell r="N281">
            <v>48858</v>
          </cell>
          <cell r="O281">
            <v>31903</v>
          </cell>
          <cell r="P281">
            <v>90705</v>
          </cell>
          <cell r="Q281">
            <v>358561</v>
          </cell>
          <cell r="R281">
            <v>363707</v>
          </cell>
          <cell r="S281">
            <v>157127</v>
          </cell>
          <cell r="T281">
            <v>149331</v>
          </cell>
          <cell r="U281">
            <v>432348</v>
          </cell>
          <cell r="V281">
            <v>313420</v>
          </cell>
          <cell r="W281">
            <v>827493</v>
          </cell>
          <cell r="X281">
            <v>2872360</v>
          </cell>
          <cell r="Y281">
            <v>3699853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46028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46028</v>
          </cell>
          <cell r="Y282">
            <v>46028</v>
          </cell>
        </row>
        <row r="283">
          <cell r="C283">
            <v>0</v>
          </cell>
          <cell r="D283">
            <v>10187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10187</v>
          </cell>
          <cell r="Y283">
            <v>10187</v>
          </cell>
        </row>
        <row r="284">
          <cell r="C284">
            <v>4627</v>
          </cell>
          <cell r="D284">
            <v>12127</v>
          </cell>
          <cell r="E284">
            <v>31431</v>
          </cell>
          <cell r="F284">
            <v>2097</v>
          </cell>
          <cell r="G284">
            <v>57783</v>
          </cell>
          <cell r="H284">
            <v>4318</v>
          </cell>
          <cell r="I284">
            <v>10437</v>
          </cell>
          <cell r="J284">
            <v>5724</v>
          </cell>
          <cell r="K284">
            <v>1030</v>
          </cell>
          <cell r="L284">
            <v>42926</v>
          </cell>
          <cell r="M284">
            <v>28660</v>
          </cell>
          <cell r="N284">
            <v>12202</v>
          </cell>
          <cell r="O284">
            <v>6899</v>
          </cell>
          <cell r="P284">
            <v>40879</v>
          </cell>
          <cell r="Q284">
            <v>201517</v>
          </cell>
          <cell r="R284">
            <v>90538</v>
          </cell>
          <cell r="S284">
            <v>45454</v>
          </cell>
          <cell r="T284">
            <v>79062</v>
          </cell>
          <cell r="U284">
            <v>4834</v>
          </cell>
          <cell r="V284">
            <v>11655</v>
          </cell>
          <cell r="W284">
            <v>121969</v>
          </cell>
          <cell r="X284">
            <v>572231</v>
          </cell>
          <cell r="Y284">
            <v>694200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5510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5510</v>
          </cell>
          <cell r="Y285">
            <v>5510</v>
          </cell>
        </row>
        <row r="286">
          <cell r="C286">
            <v>0</v>
          </cell>
          <cell r="D286">
            <v>2412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2412</v>
          </cell>
          <cell r="Y286">
            <v>2412</v>
          </cell>
        </row>
        <row r="287">
          <cell r="C287">
            <v>3150</v>
          </cell>
          <cell r="D287">
            <v>4563</v>
          </cell>
          <cell r="E287">
            <v>17446</v>
          </cell>
          <cell r="F287">
            <v>2893</v>
          </cell>
          <cell r="G287">
            <v>6680</v>
          </cell>
          <cell r="H287">
            <v>14179</v>
          </cell>
          <cell r="I287">
            <v>3130</v>
          </cell>
          <cell r="J287">
            <v>5419</v>
          </cell>
          <cell r="K287">
            <v>577</v>
          </cell>
          <cell r="L287">
            <v>6355</v>
          </cell>
          <cell r="M287">
            <v>2826</v>
          </cell>
          <cell r="N287">
            <v>2414</v>
          </cell>
          <cell r="O287">
            <v>3921</v>
          </cell>
          <cell r="P287">
            <v>12304</v>
          </cell>
          <cell r="Q287">
            <v>37442</v>
          </cell>
          <cell r="R287">
            <v>20171</v>
          </cell>
          <cell r="S287">
            <v>8090</v>
          </cell>
          <cell r="T287">
            <v>7461</v>
          </cell>
          <cell r="U287">
            <v>2719</v>
          </cell>
          <cell r="V287">
            <v>7328</v>
          </cell>
          <cell r="W287">
            <v>37617</v>
          </cell>
          <cell r="X287">
            <v>131451</v>
          </cell>
          <cell r="Y287">
            <v>169068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10366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10366</v>
          </cell>
          <cell r="Y288">
            <v>10366</v>
          </cell>
        </row>
        <row r="289">
          <cell r="C289">
            <v>0</v>
          </cell>
          <cell r="D289">
            <v>2318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2318</v>
          </cell>
          <cell r="Y289">
            <v>2318</v>
          </cell>
        </row>
        <row r="290">
          <cell r="C290">
            <v>815</v>
          </cell>
          <cell r="D290">
            <v>908</v>
          </cell>
          <cell r="E290">
            <v>1311</v>
          </cell>
          <cell r="F290">
            <v>1020</v>
          </cell>
          <cell r="G290">
            <v>740</v>
          </cell>
          <cell r="H290">
            <v>141</v>
          </cell>
          <cell r="I290">
            <v>190</v>
          </cell>
          <cell r="J290">
            <v>4</v>
          </cell>
          <cell r="K290">
            <v>16</v>
          </cell>
          <cell r="L290">
            <v>2078</v>
          </cell>
          <cell r="M290">
            <v>689</v>
          </cell>
          <cell r="N290">
            <v>189</v>
          </cell>
          <cell r="O290">
            <v>1321</v>
          </cell>
          <cell r="P290">
            <v>1970</v>
          </cell>
          <cell r="Q290">
            <v>1555</v>
          </cell>
          <cell r="R290">
            <v>1076</v>
          </cell>
          <cell r="S290">
            <v>732</v>
          </cell>
          <cell r="T290">
            <v>2390</v>
          </cell>
          <cell r="U290">
            <v>1026</v>
          </cell>
          <cell r="V290">
            <v>252</v>
          </cell>
          <cell r="W290">
            <v>2387</v>
          </cell>
          <cell r="X290">
            <v>16036</v>
          </cell>
          <cell r="Y290">
            <v>18423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8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</v>
          </cell>
          <cell r="Y291">
            <v>8</v>
          </cell>
        </row>
        <row r="292">
          <cell r="C292">
            <v>133</v>
          </cell>
          <cell r="D292">
            <v>124</v>
          </cell>
          <cell r="E292">
            <v>1781</v>
          </cell>
          <cell r="F292">
            <v>66</v>
          </cell>
          <cell r="G292">
            <v>263</v>
          </cell>
          <cell r="H292">
            <v>920</v>
          </cell>
          <cell r="I292">
            <v>51</v>
          </cell>
          <cell r="J292">
            <v>147</v>
          </cell>
          <cell r="K292">
            <v>47</v>
          </cell>
          <cell r="L292">
            <v>314</v>
          </cell>
          <cell r="M292">
            <v>248</v>
          </cell>
          <cell r="N292">
            <v>68</v>
          </cell>
          <cell r="O292">
            <v>289</v>
          </cell>
          <cell r="P292">
            <v>22</v>
          </cell>
          <cell r="Q292">
            <v>107</v>
          </cell>
          <cell r="R292">
            <v>1481</v>
          </cell>
          <cell r="S292">
            <v>259</v>
          </cell>
          <cell r="T292">
            <v>347</v>
          </cell>
          <cell r="U292">
            <v>10</v>
          </cell>
          <cell r="V292">
            <v>60</v>
          </cell>
          <cell r="W292">
            <v>3262</v>
          </cell>
          <cell r="X292">
            <v>3475</v>
          </cell>
          <cell r="Y292">
            <v>6737</v>
          </cell>
        </row>
        <row r="293">
          <cell r="C293">
            <v>4056</v>
          </cell>
          <cell r="D293">
            <v>4339</v>
          </cell>
          <cell r="E293">
            <v>29840</v>
          </cell>
          <cell r="F293">
            <v>3650</v>
          </cell>
          <cell r="G293">
            <v>6855</v>
          </cell>
          <cell r="H293">
            <v>9787</v>
          </cell>
          <cell r="I293">
            <v>4846</v>
          </cell>
          <cell r="J293">
            <v>2594</v>
          </cell>
          <cell r="K293">
            <v>1211</v>
          </cell>
          <cell r="L293">
            <v>17323</v>
          </cell>
          <cell r="M293">
            <v>3682</v>
          </cell>
          <cell r="N293">
            <v>1130</v>
          </cell>
          <cell r="O293">
            <v>4893</v>
          </cell>
          <cell r="P293">
            <v>4562</v>
          </cell>
          <cell r="Q293">
            <v>5820</v>
          </cell>
          <cell r="R293">
            <v>12528</v>
          </cell>
          <cell r="S293">
            <v>3795</v>
          </cell>
          <cell r="T293">
            <v>4485</v>
          </cell>
          <cell r="U293">
            <v>865</v>
          </cell>
          <cell r="V293">
            <v>2819</v>
          </cell>
          <cell r="W293">
            <v>42368</v>
          </cell>
          <cell r="X293">
            <v>86712</v>
          </cell>
          <cell r="Y293">
            <v>129080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1803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1803</v>
          </cell>
          <cell r="Y294">
            <v>1803</v>
          </cell>
        </row>
        <row r="295">
          <cell r="C295">
            <v>238</v>
          </cell>
          <cell r="D295">
            <v>180</v>
          </cell>
          <cell r="E295">
            <v>1877</v>
          </cell>
          <cell r="F295">
            <v>35</v>
          </cell>
          <cell r="G295">
            <v>104</v>
          </cell>
          <cell r="H295">
            <v>483</v>
          </cell>
          <cell r="I295">
            <v>38</v>
          </cell>
          <cell r="J295">
            <v>71</v>
          </cell>
          <cell r="K295">
            <v>81</v>
          </cell>
          <cell r="L295">
            <v>368</v>
          </cell>
          <cell r="M295">
            <v>488</v>
          </cell>
          <cell r="N295">
            <v>168</v>
          </cell>
          <cell r="O295">
            <v>170</v>
          </cell>
          <cell r="P295">
            <v>25</v>
          </cell>
          <cell r="Q295">
            <v>231</v>
          </cell>
          <cell r="R295">
            <v>2897</v>
          </cell>
          <cell r="S295">
            <v>286</v>
          </cell>
          <cell r="T295">
            <v>453</v>
          </cell>
          <cell r="U295">
            <v>38</v>
          </cell>
          <cell r="V295">
            <v>116</v>
          </cell>
          <cell r="W295">
            <v>4774</v>
          </cell>
          <cell r="X295">
            <v>3573</v>
          </cell>
          <cell r="Y295">
            <v>8347</v>
          </cell>
        </row>
        <row r="296">
          <cell r="C296">
            <v>2178</v>
          </cell>
          <cell r="D296">
            <v>841</v>
          </cell>
          <cell r="E296">
            <v>6503</v>
          </cell>
          <cell r="F296">
            <v>281</v>
          </cell>
          <cell r="G296">
            <v>2085</v>
          </cell>
          <cell r="H296">
            <v>2050</v>
          </cell>
          <cell r="I296">
            <v>686</v>
          </cell>
          <cell r="J296">
            <v>738</v>
          </cell>
          <cell r="K296">
            <v>235</v>
          </cell>
          <cell r="L296">
            <v>7441</v>
          </cell>
          <cell r="M296">
            <v>528</v>
          </cell>
          <cell r="N296">
            <v>322</v>
          </cell>
          <cell r="O296">
            <v>1395</v>
          </cell>
          <cell r="P296">
            <v>1520</v>
          </cell>
          <cell r="Q296">
            <v>5555</v>
          </cell>
          <cell r="R296">
            <v>6205</v>
          </cell>
          <cell r="S296">
            <v>1745</v>
          </cell>
          <cell r="T296">
            <v>2997</v>
          </cell>
          <cell r="U296">
            <v>827</v>
          </cell>
          <cell r="V296">
            <v>1371</v>
          </cell>
          <cell r="W296">
            <v>12708</v>
          </cell>
          <cell r="X296">
            <v>32795</v>
          </cell>
          <cell r="Y296">
            <v>45503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1795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1795</v>
          </cell>
          <cell r="Y297">
            <v>1795</v>
          </cell>
        </row>
        <row r="298">
          <cell r="C298">
            <v>22</v>
          </cell>
          <cell r="D298">
            <v>168</v>
          </cell>
          <cell r="E298">
            <v>8092</v>
          </cell>
          <cell r="F298">
            <v>50</v>
          </cell>
          <cell r="G298">
            <v>1116</v>
          </cell>
          <cell r="H298">
            <v>3508</v>
          </cell>
          <cell r="I298">
            <v>671</v>
          </cell>
          <cell r="J298">
            <v>285</v>
          </cell>
          <cell r="K298">
            <v>0</v>
          </cell>
          <cell r="L298">
            <v>1823</v>
          </cell>
          <cell r="M298">
            <v>205</v>
          </cell>
          <cell r="N298">
            <v>0</v>
          </cell>
          <cell r="O298">
            <v>10</v>
          </cell>
          <cell r="P298">
            <v>69</v>
          </cell>
          <cell r="Q298">
            <v>1300</v>
          </cell>
          <cell r="R298">
            <v>2484</v>
          </cell>
          <cell r="S298">
            <v>891</v>
          </cell>
          <cell r="T298">
            <v>2705</v>
          </cell>
          <cell r="U298">
            <v>23</v>
          </cell>
          <cell r="V298">
            <v>424</v>
          </cell>
          <cell r="W298">
            <v>10576</v>
          </cell>
          <cell r="X298">
            <v>13270</v>
          </cell>
          <cell r="Y298">
            <v>23846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20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20</v>
          </cell>
          <cell r="Y299">
            <v>20</v>
          </cell>
        </row>
        <row r="300">
          <cell r="C300">
            <v>1</v>
          </cell>
          <cell r="D300">
            <v>42</v>
          </cell>
          <cell r="E300">
            <v>164</v>
          </cell>
          <cell r="F300">
            <v>0</v>
          </cell>
          <cell r="G300">
            <v>170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20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117</v>
          </cell>
          <cell r="S300">
            <v>0</v>
          </cell>
          <cell r="T300">
            <v>11</v>
          </cell>
          <cell r="U300">
            <v>3707</v>
          </cell>
          <cell r="V300">
            <v>3209</v>
          </cell>
          <cell r="W300">
            <v>281</v>
          </cell>
          <cell r="X300">
            <v>7160</v>
          </cell>
          <cell r="Y300">
            <v>7441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1497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1497</v>
          </cell>
          <cell r="Y301">
            <v>1497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2613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2613</v>
          </cell>
          <cell r="Y302">
            <v>2613</v>
          </cell>
        </row>
        <row r="303">
          <cell r="C303">
            <v>43096512</v>
          </cell>
          <cell r="D303">
            <v>11099022.5</v>
          </cell>
          <cell r="E303">
            <v>144425658</v>
          </cell>
          <cell r="F303">
            <v>26737667</v>
          </cell>
          <cell r="G303">
            <v>92721436</v>
          </cell>
          <cell r="H303">
            <v>21005468</v>
          </cell>
          <cell r="I303">
            <v>33382980</v>
          </cell>
          <cell r="J303">
            <v>27279293</v>
          </cell>
          <cell r="K303">
            <v>326775</v>
          </cell>
          <cell r="L303">
            <v>10202993</v>
          </cell>
          <cell r="M303">
            <v>15961262</v>
          </cell>
          <cell r="N303">
            <v>4300315</v>
          </cell>
          <cell r="O303">
            <v>8425561</v>
          </cell>
          <cell r="P303">
            <v>4352539</v>
          </cell>
          <cell r="Q303">
            <v>23498127</v>
          </cell>
          <cell r="R303">
            <v>26604197</v>
          </cell>
          <cell r="S303">
            <v>71125582</v>
          </cell>
          <cell r="T303">
            <v>10171828.289999999</v>
          </cell>
          <cell r="U303">
            <v>4234607</v>
          </cell>
          <cell r="V303">
            <v>26234633</v>
          </cell>
          <cell r="W303">
            <v>171029855</v>
          </cell>
          <cell r="X303">
            <v>434156600.79000002</v>
          </cell>
          <cell r="Y303">
            <v>605186455.78999996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472676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472676</v>
          </cell>
          <cell r="Y304">
            <v>472676</v>
          </cell>
        </row>
        <row r="305">
          <cell r="C305">
            <v>0</v>
          </cell>
          <cell r="D305">
            <v>971416.19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971416.19</v>
          </cell>
          <cell r="Y305">
            <v>971416.19</v>
          </cell>
        </row>
        <row r="306">
          <cell r="C306">
            <v>15325556</v>
          </cell>
          <cell r="D306">
            <v>1536567.05</v>
          </cell>
          <cell r="E306">
            <v>14759860</v>
          </cell>
          <cell r="F306">
            <v>2116288</v>
          </cell>
          <cell r="G306">
            <v>2033818</v>
          </cell>
          <cell r="H306">
            <v>5161014</v>
          </cell>
          <cell r="I306">
            <v>5557729</v>
          </cell>
          <cell r="J306">
            <v>1693009</v>
          </cell>
          <cell r="K306">
            <v>73287</v>
          </cell>
          <cell r="L306">
            <v>1201126</v>
          </cell>
          <cell r="M306">
            <v>565253</v>
          </cell>
          <cell r="N306">
            <v>781098</v>
          </cell>
          <cell r="O306">
            <v>15200</v>
          </cell>
          <cell r="P306">
            <v>1200133</v>
          </cell>
          <cell r="Q306">
            <v>3751423</v>
          </cell>
          <cell r="R306">
            <v>6582966</v>
          </cell>
          <cell r="S306">
            <v>769214</v>
          </cell>
          <cell r="T306">
            <v>1986509.47</v>
          </cell>
          <cell r="U306">
            <v>682574</v>
          </cell>
          <cell r="V306">
            <v>6335435</v>
          </cell>
          <cell r="W306">
            <v>21342826</v>
          </cell>
          <cell r="X306">
            <v>50785233.520000003</v>
          </cell>
          <cell r="Y306">
            <v>72128059.519999996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171535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171535</v>
          </cell>
          <cell r="Y307">
            <v>171535</v>
          </cell>
        </row>
        <row r="308">
          <cell r="C308">
            <v>0</v>
          </cell>
          <cell r="D308">
            <v>427178.08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427178.08</v>
          </cell>
          <cell r="Y308">
            <v>427178.08</v>
          </cell>
        </row>
        <row r="309">
          <cell r="C309">
            <v>3640656</v>
          </cell>
          <cell r="D309">
            <v>2330352.84</v>
          </cell>
          <cell r="E309">
            <v>11141320.060000001</v>
          </cell>
          <cell r="F309">
            <v>3605382</v>
          </cell>
          <cell r="G309">
            <v>2648746</v>
          </cell>
          <cell r="H309">
            <v>9820064</v>
          </cell>
          <cell r="I309">
            <v>4864629</v>
          </cell>
          <cell r="J309">
            <v>3745102</v>
          </cell>
          <cell r="K309">
            <v>755696</v>
          </cell>
          <cell r="L309">
            <v>1245476</v>
          </cell>
          <cell r="M309">
            <v>887728</v>
          </cell>
          <cell r="N309">
            <v>1019288</v>
          </cell>
          <cell r="O309">
            <v>40810</v>
          </cell>
          <cell r="P309">
            <v>9600637</v>
          </cell>
          <cell r="Q309">
            <v>3199777</v>
          </cell>
          <cell r="R309">
            <v>5828118</v>
          </cell>
          <cell r="S309">
            <v>1424209</v>
          </cell>
          <cell r="T309">
            <v>1533794.62</v>
          </cell>
          <cell r="U309">
            <v>451103</v>
          </cell>
          <cell r="V309">
            <v>8381257</v>
          </cell>
          <cell r="W309">
            <v>16969438.059999999</v>
          </cell>
          <cell r="X309">
            <v>59194707.460000001</v>
          </cell>
          <cell r="Y309">
            <v>76164145.519999996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1117765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1117765</v>
          </cell>
          <cell r="Y310">
            <v>1117765</v>
          </cell>
        </row>
        <row r="311">
          <cell r="C311">
            <v>0</v>
          </cell>
          <cell r="D311">
            <v>342977.91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342977.91</v>
          </cell>
          <cell r="Y311">
            <v>342977.91</v>
          </cell>
        </row>
        <row r="312">
          <cell r="C312">
            <v>0</v>
          </cell>
          <cell r="D312">
            <v>46092.45</v>
          </cell>
          <cell r="E312">
            <v>113349</v>
          </cell>
          <cell r="F312">
            <v>37148</v>
          </cell>
          <cell r="G312">
            <v>20337</v>
          </cell>
          <cell r="H312">
            <v>13275</v>
          </cell>
          <cell r="I312">
            <v>10290</v>
          </cell>
          <cell r="J312">
            <v>1585</v>
          </cell>
          <cell r="K312">
            <v>0</v>
          </cell>
          <cell r="L312">
            <v>5970</v>
          </cell>
          <cell r="M312">
            <v>11280</v>
          </cell>
          <cell r="N312">
            <v>4995</v>
          </cell>
          <cell r="O312">
            <v>32578</v>
          </cell>
          <cell r="P312">
            <v>11220</v>
          </cell>
          <cell r="Q312">
            <v>26292</v>
          </cell>
          <cell r="R312">
            <v>16350</v>
          </cell>
          <cell r="S312">
            <v>7240</v>
          </cell>
          <cell r="T312">
            <v>30590</v>
          </cell>
          <cell r="U312">
            <v>7322</v>
          </cell>
          <cell r="V312">
            <v>3474</v>
          </cell>
          <cell r="W312">
            <v>129699</v>
          </cell>
          <cell r="X312">
            <v>269688.45</v>
          </cell>
          <cell r="Y312">
            <v>399387.45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C314">
            <v>577251</v>
          </cell>
          <cell r="D314">
            <v>201281.73</v>
          </cell>
          <cell r="E314">
            <v>2125074</v>
          </cell>
          <cell r="F314">
            <v>265462</v>
          </cell>
          <cell r="G314">
            <v>960123</v>
          </cell>
          <cell r="H314">
            <v>2284793</v>
          </cell>
          <cell r="I314">
            <v>256939</v>
          </cell>
          <cell r="J314">
            <v>387483</v>
          </cell>
          <cell r="K314">
            <v>0</v>
          </cell>
          <cell r="L314">
            <v>343433</v>
          </cell>
          <cell r="M314">
            <v>337862</v>
          </cell>
          <cell r="N314">
            <v>129811</v>
          </cell>
          <cell r="O314">
            <v>275396</v>
          </cell>
          <cell r="P314">
            <v>28763</v>
          </cell>
          <cell r="Q314">
            <v>61020</v>
          </cell>
          <cell r="R314">
            <v>1549624</v>
          </cell>
          <cell r="S314">
            <v>115839</v>
          </cell>
          <cell r="T314">
            <v>332434.06</v>
          </cell>
          <cell r="U314">
            <v>5850</v>
          </cell>
          <cell r="V314">
            <v>87141</v>
          </cell>
          <cell r="W314">
            <v>3674698</v>
          </cell>
          <cell r="X314">
            <v>6650881.79</v>
          </cell>
          <cell r="Y314">
            <v>10325579.789999999</v>
          </cell>
        </row>
        <row r="315">
          <cell r="C315">
            <v>16424546</v>
          </cell>
          <cell r="D315">
            <v>9490684.8000000007</v>
          </cell>
          <cell r="E315">
            <v>79854287</v>
          </cell>
          <cell r="F315">
            <v>10330638</v>
          </cell>
          <cell r="G315">
            <v>20987320</v>
          </cell>
          <cell r="H315">
            <v>30059783</v>
          </cell>
          <cell r="I315">
            <v>21160742</v>
          </cell>
          <cell r="J315">
            <v>5752945</v>
          </cell>
          <cell r="K315">
            <v>438586</v>
          </cell>
          <cell r="L315">
            <v>14022678</v>
          </cell>
          <cell r="M315">
            <v>11907804</v>
          </cell>
          <cell r="N315">
            <v>1331065</v>
          </cell>
          <cell r="O315">
            <v>3719578</v>
          </cell>
          <cell r="P315">
            <v>2233165</v>
          </cell>
          <cell r="Q315">
            <v>2309825</v>
          </cell>
          <cell r="R315">
            <v>22044924</v>
          </cell>
          <cell r="S315">
            <v>4522618</v>
          </cell>
          <cell r="T315">
            <v>6188985.2199999997</v>
          </cell>
          <cell r="U315">
            <v>132918</v>
          </cell>
          <cell r="V315">
            <v>2869252</v>
          </cell>
          <cell r="W315">
            <v>101899211</v>
          </cell>
          <cell r="X315">
            <v>163883133.02000001</v>
          </cell>
          <cell r="Y315">
            <v>265782344.02000001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27094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27094</v>
          </cell>
          <cell r="Y316">
            <v>27094</v>
          </cell>
        </row>
        <row r="317">
          <cell r="C317">
            <v>1291468</v>
          </cell>
          <cell r="D317">
            <v>112885</v>
          </cell>
          <cell r="E317">
            <v>1933504</v>
          </cell>
          <cell r="F317">
            <v>116153</v>
          </cell>
          <cell r="G317">
            <v>502971</v>
          </cell>
          <cell r="H317">
            <v>1062816</v>
          </cell>
          <cell r="I317">
            <v>142116</v>
          </cell>
          <cell r="J317">
            <v>169921</v>
          </cell>
          <cell r="K317">
            <v>0</v>
          </cell>
          <cell r="L317">
            <v>240392</v>
          </cell>
          <cell r="M317">
            <v>267602</v>
          </cell>
          <cell r="N317">
            <v>80360</v>
          </cell>
          <cell r="O317">
            <v>67467</v>
          </cell>
          <cell r="P317">
            <v>23790</v>
          </cell>
          <cell r="Q317">
            <v>166435</v>
          </cell>
          <cell r="R317">
            <v>3534076</v>
          </cell>
          <cell r="S317">
            <v>231595</v>
          </cell>
          <cell r="T317">
            <v>483619.39</v>
          </cell>
          <cell r="U317">
            <v>24471</v>
          </cell>
          <cell r="V317">
            <v>150220</v>
          </cell>
          <cell r="W317">
            <v>5467580</v>
          </cell>
          <cell r="X317">
            <v>5134281.3899999997</v>
          </cell>
          <cell r="Y317">
            <v>10601861.390000001</v>
          </cell>
        </row>
        <row r="318">
          <cell r="C318">
            <v>10089650</v>
          </cell>
          <cell r="D318">
            <v>1217751.42</v>
          </cell>
          <cell r="E318">
            <v>15139143</v>
          </cell>
          <cell r="F318">
            <v>746861</v>
          </cell>
          <cell r="G318">
            <v>4939264</v>
          </cell>
          <cell r="H318">
            <v>1129605</v>
          </cell>
          <cell r="I318">
            <v>2328545</v>
          </cell>
          <cell r="J318">
            <v>1206881</v>
          </cell>
          <cell r="K318">
            <v>54923</v>
          </cell>
          <cell r="L318">
            <v>2370389</v>
          </cell>
          <cell r="M318">
            <v>1680742</v>
          </cell>
          <cell r="N318">
            <v>374452</v>
          </cell>
          <cell r="O318">
            <v>554671</v>
          </cell>
          <cell r="P318">
            <v>1018561</v>
          </cell>
          <cell r="Q318">
            <v>4122725</v>
          </cell>
          <cell r="R318">
            <v>8266541</v>
          </cell>
          <cell r="S318">
            <v>3684829</v>
          </cell>
          <cell r="T318">
            <v>7039233.2999999998</v>
          </cell>
          <cell r="U318">
            <v>113882</v>
          </cell>
          <cell r="V318">
            <v>2636660</v>
          </cell>
          <cell r="W318">
            <v>23405684</v>
          </cell>
          <cell r="X318">
            <v>45309624.719999999</v>
          </cell>
          <cell r="Y318">
            <v>68715308.719999999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199128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199128</v>
          </cell>
          <cell r="Y319">
            <v>199128</v>
          </cell>
        </row>
        <row r="320">
          <cell r="C320">
            <v>9548</v>
          </cell>
          <cell r="D320">
            <v>140175</v>
          </cell>
          <cell r="E320">
            <v>3692379</v>
          </cell>
          <cell r="F320">
            <v>0</v>
          </cell>
          <cell r="G320">
            <v>504140</v>
          </cell>
          <cell r="H320">
            <v>2288897</v>
          </cell>
          <cell r="I320">
            <v>208998</v>
          </cell>
          <cell r="J320">
            <v>366257</v>
          </cell>
          <cell r="K320">
            <v>0</v>
          </cell>
          <cell r="L320">
            <v>0</v>
          </cell>
          <cell r="M320">
            <v>95729</v>
          </cell>
          <cell r="N320">
            <v>0</v>
          </cell>
          <cell r="O320">
            <v>0</v>
          </cell>
          <cell r="P320">
            <v>151483</v>
          </cell>
          <cell r="Q320">
            <v>162900</v>
          </cell>
          <cell r="R320">
            <v>1081428</v>
          </cell>
          <cell r="S320">
            <v>0</v>
          </cell>
          <cell r="T320">
            <v>520619.04</v>
          </cell>
          <cell r="U320">
            <v>15680</v>
          </cell>
          <cell r="V320">
            <v>0</v>
          </cell>
          <cell r="W320">
            <v>4773807</v>
          </cell>
          <cell r="X320">
            <v>4464426.04</v>
          </cell>
          <cell r="Y320">
            <v>9238233.0399999991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1764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1764</v>
          </cell>
          <cell r="Y321">
            <v>1764</v>
          </cell>
        </row>
        <row r="322">
          <cell r="C322">
            <v>0</v>
          </cell>
          <cell r="D322">
            <v>87753.94</v>
          </cell>
          <cell r="E322">
            <v>265722</v>
          </cell>
          <cell r="F322">
            <v>0</v>
          </cell>
          <cell r="G322">
            <v>406868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6825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362348</v>
          </cell>
          <cell r="S322">
            <v>0</v>
          </cell>
          <cell r="T322">
            <v>12774.5</v>
          </cell>
          <cell r="U322">
            <v>828437</v>
          </cell>
          <cell r="V322">
            <v>7640385</v>
          </cell>
          <cell r="W322">
            <v>628070</v>
          </cell>
          <cell r="X322">
            <v>8983043.4399999995</v>
          </cell>
          <cell r="Y322">
            <v>9611113.4399999995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17500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17500</v>
          </cell>
          <cell r="Y323">
            <v>17500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223620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223620</v>
          </cell>
          <cell r="Y324">
            <v>223620</v>
          </cell>
        </row>
        <row r="325">
          <cell r="C325">
            <v>16104048</v>
          </cell>
          <cell r="D325">
            <v>2979785.28</v>
          </cell>
          <cell r="E325">
            <v>40721820</v>
          </cell>
          <cell r="F325">
            <v>4218375</v>
          </cell>
          <cell r="G325">
            <v>13923654</v>
          </cell>
          <cell r="H325">
            <v>7142083</v>
          </cell>
          <cell r="I325">
            <v>7602345</v>
          </cell>
          <cell r="J325">
            <v>10490123</v>
          </cell>
          <cell r="K325">
            <v>203449</v>
          </cell>
          <cell r="L325">
            <v>2122021</v>
          </cell>
          <cell r="M325">
            <v>6560530</v>
          </cell>
          <cell r="N325">
            <v>1883039</v>
          </cell>
          <cell r="O325">
            <v>1672495</v>
          </cell>
          <cell r="P325">
            <v>2717165</v>
          </cell>
          <cell r="Q325">
            <v>17267400</v>
          </cell>
          <cell r="R325">
            <v>16668635</v>
          </cell>
          <cell r="S325">
            <v>12520004</v>
          </cell>
          <cell r="T325">
            <v>4144979.17</v>
          </cell>
          <cell r="U325">
            <v>3547755</v>
          </cell>
          <cell r="V325">
            <v>21696959</v>
          </cell>
          <cell r="W325">
            <v>57390455</v>
          </cell>
          <cell r="X325">
            <v>136796209.44999999</v>
          </cell>
          <cell r="Y325">
            <v>194186664.44999999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250005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250005</v>
          </cell>
          <cell r="Y326">
            <v>250005</v>
          </cell>
        </row>
        <row r="327">
          <cell r="C327">
            <v>0</v>
          </cell>
          <cell r="D327">
            <v>206652.92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206652.92</v>
          </cell>
          <cell r="Y327">
            <v>206652.92</v>
          </cell>
        </row>
        <row r="328">
          <cell r="C328">
            <v>2829444</v>
          </cell>
          <cell r="D328">
            <v>475933.79</v>
          </cell>
          <cell r="E328">
            <v>4287254</v>
          </cell>
          <cell r="F328">
            <v>365477</v>
          </cell>
          <cell r="G328">
            <v>3966200</v>
          </cell>
          <cell r="H328">
            <v>2202615</v>
          </cell>
          <cell r="I328">
            <v>2102769</v>
          </cell>
          <cell r="J328">
            <v>737232</v>
          </cell>
          <cell r="K328">
            <v>33665</v>
          </cell>
          <cell r="L328">
            <v>564701</v>
          </cell>
          <cell r="M328">
            <v>1557791</v>
          </cell>
          <cell r="N328">
            <v>620687</v>
          </cell>
          <cell r="O328">
            <v>3825</v>
          </cell>
          <cell r="P328">
            <v>700102</v>
          </cell>
          <cell r="Q328">
            <v>2891224</v>
          </cell>
          <cell r="R328">
            <v>3226261</v>
          </cell>
          <cell r="S328">
            <v>602853</v>
          </cell>
          <cell r="T328">
            <v>4827459.12</v>
          </cell>
          <cell r="U328">
            <v>1252097</v>
          </cell>
          <cell r="V328">
            <v>1881238</v>
          </cell>
          <cell r="W328">
            <v>7513515</v>
          </cell>
          <cell r="X328">
            <v>27615312.91</v>
          </cell>
          <cell r="Y328">
            <v>35128827.909999996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67649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67649</v>
          </cell>
          <cell r="Y329">
            <v>67649</v>
          </cell>
        </row>
        <row r="330">
          <cell r="C330">
            <v>0</v>
          </cell>
          <cell r="D330">
            <v>51857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51857</v>
          </cell>
          <cell r="Y330">
            <v>51857</v>
          </cell>
        </row>
        <row r="331">
          <cell r="C331">
            <v>885413</v>
          </cell>
          <cell r="D331">
            <v>1268602.72</v>
          </cell>
          <cell r="E331">
            <v>4259995.74</v>
          </cell>
          <cell r="F331">
            <v>444030</v>
          </cell>
          <cell r="G331">
            <v>3582814</v>
          </cell>
          <cell r="H331">
            <v>4359997</v>
          </cell>
          <cell r="I331">
            <v>1255313</v>
          </cell>
          <cell r="J331">
            <v>1860218</v>
          </cell>
          <cell r="K331">
            <v>39173</v>
          </cell>
          <cell r="L331">
            <v>684104</v>
          </cell>
          <cell r="M331">
            <v>938822</v>
          </cell>
          <cell r="N331">
            <v>499154</v>
          </cell>
          <cell r="O331">
            <v>44952</v>
          </cell>
          <cell r="P331">
            <v>927166</v>
          </cell>
          <cell r="Q331">
            <v>3258431</v>
          </cell>
          <cell r="R331">
            <v>4104431</v>
          </cell>
          <cell r="S331">
            <v>626027</v>
          </cell>
          <cell r="T331">
            <v>713014.68</v>
          </cell>
          <cell r="U331">
            <v>625019</v>
          </cell>
          <cell r="V331">
            <v>4800459</v>
          </cell>
          <cell r="W331">
            <v>8364426.7400000002</v>
          </cell>
          <cell r="X331">
            <v>26812709.399999999</v>
          </cell>
          <cell r="Y331">
            <v>35177136.140000001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135622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135622</v>
          </cell>
          <cell r="Y332">
            <v>135622</v>
          </cell>
        </row>
        <row r="333">
          <cell r="C333">
            <v>0</v>
          </cell>
          <cell r="D333">
            <v>55837.63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55837.63</v>
          </cell>
          <cell r="Y333">
            <v>55837.63</v>
          </cell>
        </row>
        <row r="334">
          <cell r="C334">
            <v>2829</v>
          </cell>
          <cell r="D334">
            <v>15355</v>
          </cell>
          <cell r="E334">
            <v>26783</v>
          </cell>
          <cell r="F334">
            <v>6195</v>
          </cell>
          <cell r="G334">
            <v>18947</v>
          </cell>
          <cell r="H334">
            <v>2835</v>
          </cell>
          <cell r="I334">
            <v>210</v>
          </cell>
          <cell r="J334">
            <v>0</v>
          </cell>
          <cell r="K334">
            <v>0</v>
          </cell>
          <cell r="L334">
            <v>1065</v>
          </cell>
          <cell r="M334">
            <v>8880</v>
          </cell>
          <cell r="N334">
            <v>2208</v>
          </cell>
          <cell r="O334">
            <v>2835</v>
          </cell>
          <cell r="P334">
            <v>14909</v>
          </cell>
          <cell r="Q334">
            <v>19028</v>
          </cell>
          <cell r="R334">
            <v>5715</v>
          </cell>
          <cell r="S334">
            <v>2680</v>
          </cell>
          <cell r="T334">
            <v>19115.419999999998</v>
          </cell>
          <cell r="U334">
            <v>18044</v>
          </cell>
          <cell r="V334">
            <v>0</v>
          </cell>
          <cell r="W334">
            <v>32498</v>
          </cell>
          <cell r="X334">
            <v>135135.42000000001</v>
          </cell>
          <cell r="Y334">
            <v>167633.42000000001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C336">
            <v>46722</v>
          </cell>
          <cell r="D336">
            <v>53050.02</v>
          </cell>
          <cell r="E336">
            <v>904983</v>
          </cell>
          <cell r="F336">
            <v>46067</v>
          </cell>
          <cell r="G336">
            <v>313895</v>
          </cell>
          <cell r="H336">
            <v>664564</v>
          </cell>
          <cell r="I336">
            <v>57833</v>
          </cell>
          <cell r="J336">
            <v>12479</v>
          </cell>
          <cell r="K336">
            <v>23522</v>
          </cell>
          <cell r="L336">
            <v>9579</v>
          </cell>
          <cell r="M336">
            <v>166177</v>
          </cell>
          <cell r="N336">
            <v>29660</v>
          </cell>
          <cell r="O336">
            <v>25249</v>
          </cell>
          <cell r="P336">
            <v>10431</v>
          </cell>
          <cell r="Q336">
            <v>42077</v>
          </cell>
          <cell r="R336">
            <v>538204</v>
          </cell>
          <cell r="S336">
            <v>38172</v>
          </cell>
          <cell r="T336">
            <v>135698.1</v>
          </cell>
          <cell r="U336">
            <v>3166</v>
          </cell>
          <cell r="V336">
            <v>27953</v>
          </cell>
          <cell r="W336">
            <v>1443187</v>
          </cell>
          <cell r="X336">
            <v>1706294.12</v>
          </cell>
          <cell r="Y336">
            <v>3149481.12</v>
          </cell>
        </row>
        <row r="337">
          <cell r="C337">
            <v>3549584</v>
          </cell>
          <cell r="D337">
            <v>2807224.42</v>
          </cell>
          <cell r="E337">
            <v>28839619</v>
          </cell>
          <cell r="F337">
            <v>2764729</v>
          </cell>
          <cell r="G337">
            <v>10794147</v>
          </cell>
          <cell r="H337">
            <v>8460160</v>
          </cell>
          <cell r="I337">
            <v>5410913</v>
          </cell>
          <cell r="J337">
            <v>890665</v>
          </cell>
          <cell r="K337">
            <v>389083</v>
          </cell>
          <cell r="L337">
            <v>4783473</v>
          </cell>
          <cell r="M337">
            <v>3192686</v>
          </cell>
          <cell r="N337">
            <v>562666</v>
          </cell>
          <cell r="O337">
            <v>497216</v>
          </cell>
          <cell r="P337">
            <v>953868</v>
          </cell>
          <cell r="Q337">
            <v>1440597</v>
          </cell>
          <cell r="R337">
            <v>5520012</v>
          </cell>
          <cell r="S337">
            <v>1614650</v>
          </cell>
          <cell r="T337">
            <v>1674684.24</v>
          </cell>
          <cell r="U337">
            <v>168289</v>
          </cell>
          <cell r="V337">
            <v>895886</v>
          </cell>
          <cell r="W337">
            <v>34359631</v>
          </cell>
          <cell r="X337">
            <v>50850520.659999996</v>
          </cell>
          <cell r="Y337">
            <v>85210151.659999996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33029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33029</v>
          </cell>
          <cell r="Y338">
            <v>33029</v>
          </cell>
        </row>
        <row r="339">
          <cell r="C339">
            <v>11546</v>
          </cell>
          <cell r="D339">
            <v>39146.75</v>
          </cell>
          <cell r="E339">
            <v>823401</v>
          </cell>
          <cell r="F339">
            <v>2157</v>
          </cell>
          <cell r="G339">
            <v>117665</v>
          </cell>
          <cell r="H339">
            <v>245571</v>
          </cell>
          <cell r="I339">
            <v>27680</v>
          </cell>
          <cell r="J339">
            <v>6972</v>
          </cell>
          <cell r="K339">
            <v>0</v>
          </cell>
          <cell r="L339">
            <v>97787</v>
          </cell>
          <cell r="M339">
            <v>65051</v>
          </cell>
          <cell r="N339">
            <v>128357</v>
          </cell>
          <cell r="O339">
            <v>0</v>
          </cell>
          <cell r="P339">
            <v>49245</v>
          </cell>
          <cell r="Q339">
            <v>58146</v>
          </cell>
          <cell r="R339">
            <v>1198891</v>
          </cell>
          <cell r="S339">
            <v>64258</v>
          </cell>
          <cell r="T339">
            <v>131912.1</v>
          </cell>
          <cell r="U339">
            <v>3239</v>
          </cell>
          <cell r="V339">
            <v>1986</v>
          </cell>
          <cell r="W339">
            <v>2022292</v>
          </cell>
          <cell r="X339">
            <v>1050718.8500000001</v>
          </cell>
          <cell r="Y339">
            <v>3073010.85</v>
          </cell>
        </row>
        <row r="340">
          <cell r="C340">
            <v>933152</v>
          </cell>
          <cell r="D340">
            <v>439807.29</v>
          </cell>
          <cell r="E340">
            <v>5467548</v>
          </cell>
          <cell r="F340">
            <v>122166</v>
          </cell>
          <cell r="G340">
            <v>6592246</v>
          </cell>
          <cell r="H340">
            <v>5355840</v>
          </cell>
          <cell r="I340">
            <v>582516</v>
          </cell>
          <cell r="J340">
            <v>245666</v>
          </cell>
          <cell r="K340">
            <v>28776</v>
          </cell>
          <cell r="L340">
            <v>1187919</v>
          </cell>
          <cell r="M340">
            <v>411936</v>
          </cell>
          <cell r="N340">
            <v>145397</v>
          </cell>
          <cell r="O340">
            <v>46206</v>
          </cell>
          <cell r="P340">
            <v>242273</v>
          </cell>
          <cell r="Q340">
            <v>1978130</v>
          </cell>
          <cell r="R340">
            <v>1390618</v>
          </cell>
          <cell r="S340">
            <v>787342</v>
          </cell>
          <cell r="T340">
            <v>543976.29</v>
          </cell>
          <cell r="U340">
            <v>54741</v>
          </cell>
          <cell r="V340">
            <v>625945</v>
          </cell>
          <cell r="W340">
            <v>6858166</v>
          </cell>
          <cell r="X340">
            <v>20324034.579999998</v>
          </cell>
          <cell r="Y340">
            <v>27182200.579999998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30654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30654</v>
          </cell>
          <cell r="Y341">
            <v>30654</v>
          </cell>
        </row>
        <row r="342">
          <cell r="C342">
            <v>1470</v>
          </cell>
          <cell r="D342">
            <v>2667.2</v>
          </cell>
          <cell r="E342">
            <v>703175</v>
          </cell>
          <cell r="F342">
            <v>0</v>
          </cell>
          <cell r="G342">
            <v>166097</v>
          </cell>
          <cell r="H342">
            <v>780207</v>
          </cell>
          <cell r="I342">
            <v>67859</v>
          </cell>
          <cell r="J342">
            <v>36642</v>
          </cell>
          <cell r="K342">
            <v>0</v>
          </cell>
          <cell r="L342">
            <v>0</v>
          </cell>
          <cell r="M342">
            <v>12777</v>
          </cell>
          <cell r="N342">
            <v>0</v>
          </cell>
          <cell r="O342">
            <v>0</v>
          </cell>
          <cell r="P342">
            <v>0</v>
          </cell>
          <cell r="Q342">
            <v>83107</v>
          </cell>
          <cell r="R342">
            <v>485123</v>
          </cell>
          <cell r="S342">
            <v>0</v>
          </cell>
          <cell r="T342">
            <v>185075.22</v>
          </cell>
          <cell r="U342">
            <v>0</v>
          </cell>
          <cell r="V342">
            <v>0</v>
          </cell>
          <cell r="W342">
            <v>1188298</v>
          </cell>
          <cell r="X342">
            <v>1335901.42</v>
          </cell>
          <cell r="Y342">
            <v>2524199.42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C344">
            <v>0</v>
          </cell>
          <cell r="D344">
            <v>13809.88</v>
          </cell>
          <cell r="E344">
            <v>52231</v>
          </cell>
          <cell r="F344">
            <v>0</v>
          </cell>
          <cell r="G344">
            <v>206559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52983</v>
          </cell>
          <cell r="S344">
            <v>0</v>
          </cell>
          <cell r="T344">
            <v>2150</v>
          </cell>
          <cell r="U344">
            <v>507994</v>
          </cell>
          <cell r="V344">
            <v>2212228</v>
          </cell>
          <cell r="W344">
            <v>105214</v>
          </cell>
          <cell r="X344">
            <v>2942740.88</v>
          </cell>
          <cell r="Y344">
            <v>3047954.88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6300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6300</v>
          </cell>
          <cell r="Y345">
            <v>6300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44377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44377</v>
          </cell>
          <cell r="Y346">
            <v>44377</v>
          </cell>
        </row>
        <row r="347">
          <cell r="C347">
            <v>23919788</v>
          </cell>
          <cell r="D347">
            <v>4734628.2</v>
          </cell>
          <cell r="E347">
            <v>79813239</v>
          </cell>
          <cell r="F347">
            <v>11425132</v>
          </cell>
          <cell r="G347">
            <v>25278104</v>
          </cell>
          <cell r="H347">
            <v>10201461</v>
          </cell>
          <cell r="I347">
            <v>6295605</v>
          </cell>
          <cell r="J347">
            <v>18689946</v>
          </cell>
          <cell r="K347">
            <v>723738</v>
          </cell>
          <cell r="L347">
            <v>4982779</v>
          </cell>
          <cell r="M347">
            <v>14577125</v>
          </cell>
          <cell r="N347">
            <v>5527989</v>
          </cell>
          <cell r="O347">
            <v>1126397</v>
          </cell>
          <cell r="P347">
            <v>8061328</v>
          </cell>
          <cell r="Q347">
            <v>35853763</v>
          </cell>
          <cell r="R347">
            <v>18850774</v>
          </cell>
          <cell r="S347">
            <v>14400528</v>
          </cell>
          <cell r="T347">
            <v>9381401.3100000005</v>
          </cell>
          <cell r="U347">
            <v>18951934</v>
          </cell>
          <cell r="V347">
            <v>33074008</v>
          </cell>
          <cell r="W347">
            <v>98664013</v>
          </cell>
          <cell r="X347">
            <v>247205654.50999999</v>
          </cell>
          <cell r="Y347">
            <v>345869667.50999999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1353143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1353143</v>
          </cell>
          <cell r="Y348">
            <v>1353143</v>
          </cell>
        </row>
        <row r="349">
          <cell r="C349">
            <v>0</v>
          </cell>
          <cell r="D349">
            <v>184277.19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184277.19</v>
          </cell>
          <cell r="Y349">
            <v>184277.19</v>
          </cell>
        </row>
        <row r="350">
          <cell r="C350">
            <v>5382501</v>
          </cell>
          <cell r="D350">
            <v>820115.08</v>
          </cell>
          <cell r="E350">
            <v>7664196</v>
          </cell>
          <cell r="F350">
            <v>305607</v>
          </cell>
          <cell r="G350">
            <v>6178968</v>
          </cell>
          <cell r="H350">
            <v>2758309</v>
          </cell>
          <cell r="I350">
            <v>1997675</v>
          </cell>
          <cell r="J350">
            <v>942102</v>
          </cell>
          <cell r="K350">
            <v>81264</v>
          </cell>
          <cell r="L350">
            <v>1323214</v>
          </cell>
          <cell r="M350">
            <v>3721924</v>
          </cell>
          <cell r="N350">
            <v>1626893</v>
          </cell>
          <cell r="O350">
            <v>75706</v>
          </cell>
          <cell r="P350">
            <v>1966484</v>
          </cell>
          <cell r="Q350">
            <v>7671328</v>
          </cell>
          <cell r="R350">
            <v>4247865</v>
          </cell>
          <cell r="S350">
            <v>1468603</v>
          </cell>
          <cell r="T350">
            <v>13137602.060000001</v>
          </cell>
          <cell r="U350">
            <v>5869773</v>
          </cell>
          <cell r="V350">
            <v>3516041</v>
          </cell>
          <cell r="W350">
            <v>11912061</v>
          </cell>
          <cell r="X350">
            <v>58844109.140000001</v>
          </cell>
          <cell r="Y350">
            <v>70756170.140000001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262123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262123</v>
          </cell>
          <cell r="Y351">
            <v>262123</v>
          </cell>
        </row>
        <row r="352">
          <cell r="C352">
            <v>0</v>
          </cell>
          <cell r="D352">
            <v>63212.12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63212.12</v>
          </cell>
          <cell r="Y352">
            <v>63212.12</v>
          </cell>
        </row>
        <row r="353">
          <cell r="C353">
            <v>1902129</v>
          </cell>
          <cell r="D353">
            <v>1994646.36</v>
          </cell>
          <cell r="E353">
            <v>5826496.1900000004</v>
          </cell>
          <cell r="F353">
            <v>705003</v>
          </cell>
          <cell r="G353">
            <v>3738906</v>
          </cell>
          <cell r="H353">
            <v>7216765</v>
          </cell>
          <cell r="I353">
            <v>2522001</v>
          </cell>
          <cell r="J353">
            <v>3407572</v>
          </cell>
          <cell r="K353">
            <v>130941</v>
          </cell>
          <cell r="L353">
            <v>1603128</v>
          </cell>
          <cell r="M353">
            <v>1646459</v>
          </cell>
          <cell r="N353">
            <v>1155815</v>
          </cell>
          <cell r="O353">
            <v>147319</v>
          </cell>
          <cell r="P353">
            <v>3490151</v>
          </cell>
          <cell r="Q353">
            <v>8804081</v>
          </cell>
          <cell r="R353">
            <v>7667514</v>
          </cell>
          <cell r="S353">
            <v>1829854</v>
          </cell>
          <cell r="T353">
            <v>1886662.74</v>
          </cell>
          <cell r="U353">
            <v>3221873</v>
          </cell>
          <cell r="V353">
            <v>9570236</v>
          </cell>
          <cell r="W353">
            <v>13494010.189999999</v>
          </cell>
          <cell r="X353">
            <v>54973542.100000001</v>
          </cell>
          <cell r="Y353">
            <v>68467552.290000007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1784880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1784880</v>
          </cell>
          <cell r="Y354">
            <v>1784880</v>
          </cell>
        </row>
        <row r="355">
          <cell r="C355">
            <v>0</v>
          </cell>
          <cell r="D355">
            <v>18569.45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18569.45</v>
          </cell>
          <cell r="Y355">
            <v>18569.45</v>
          </cell>
        </row>
        <row r="356">
          <cell r="C356">
            <v>108289</v>
          </cell>
          <cell r="D356">
            <v>9320</v>
          </cell>
          <cell r="E356">
            <v>26212</v>
          </cell>
          <cell r="F356">
            <v>15922</v>
          </cell>
          <cell r="G356">
            <v>33773</v>
          </cell>
          <cell r="H356">
            <v>5835</v>
          </cell>
          <cell r="I356">
            <v>1260</v>
          </cell>
          <cell r="J356">
            <v>0</v>
          </cell>
          <cell r="K356">
            <v>480</v>
          </cell>
          <cell r="L356">
            <v>6345</v>
          </cell>
          <cell r="M356">
            <v>8265</v>
          </cell>
          <cell r="N356">
            <v>9402</v>
          </cell>
          <cell r="O356">
            <v>1470</v>
          </cell>
          <cell r="P356">
            <v>52905</v>
          </cell>
          <cell r="Q356">
            <v>52057</v>
          </cell>
          <cell r="R356">
            <v>9753</v>
          </cell>
          <cell r="S356">
            <v>3938</v>
          </cell>
          <cell r="T356">
            <v>51026.58</v>
          </cell>
          <cell r="U356">
            <v>64428</v>
          </cell>
          <cell r="V356">
            <v>1170</v>
          </cell>
          <cell r="W356">
            <v>35965</v>
          </cell>
          <cell r="X356">
            <v>425885.58</v>
          </cell>
          <cell r="Y356">
            <v>461850.58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C358">
            <v>29805</v>
          </cell>
          <cell r="D358">
            <v>65002</v>
          </cell>
          <cell r="E358">
            <v>742280</v>
          </cell>
          <cell r="F358">
            <v>80595</v>
          </cell>
          <cell r="G358">
            <v>339110</v>
          </cell>
          <cell r="H358">
            <v>647255</v>
          </cell>
          <cell r="I358">
            <v>7950</v>
          </cell>
          <cell r="J358">
            <v>4904</v>
          </cell>
          <cell r="K358">
            <v>8645</v>
          </cell>
          <cell r="L358">
            <v>212296</v>
          </cell>
          <cell r="M358">
            <v>70179</v>
          </cell>
          <cell r="N358">
            <v>131374</v>
          </cell>
          <cell r="O358">
            <v>17121</v>
          </cell>
          <cell r="P358">
            <v>56384</v>
          </cell>
          <cell r="Q358">
            <v>25343</v>
          </cell>
          <cell r="R358">
            <v>901190</v>
          </cell>
          <cell r="S358">
            <v>71289</v>
          </cell>
          <cell r="T358">
            <v>420132.09</v>
          </cell>
          <cell r="U358">
            <v>0</v>
          </cell>
          <cell r="V358">
            <v>25324</v>
          </cell>
          <cell r="W358">
            <v>1643470</v>
          </cell>
          <cell r="X358">
            <v>2212708.09</v>
          </cell>
          <cell r="Y358">
            <v>3856178.09</v>
          </cell>
        </row>
        <row r="359">
          <cell r="C359">
            <v>3257126</v>
          </cell>
          <cell r="D359">
            <v>3492230.51</v>
          </cell>
          <cell r="E359">
            <v>20071314</v>
          </cell>
          <cell r="F359">
            <v>5479834</v>
          </cell>
          <cell r="G359">
            <v>9042803</v>
          </cell>
          <cell r="H359">
            <v>13248167</v>
          </cell>
          <cell r="I359">
            <v>5449002</v>
          </cell>
          <cell r="J359">
            <v>1548589</v>
          </cell>
          <cell r="K359">
            <v>1146003</v>
          </cell>
          <cell r="L359">
            <v>12777115</v>
          </cell>
          <cell r="M359">
            <v>5242556</v>
          </cell>
          <cell r="N359">
            <v>1264531</v>
          </cell>
          <cell r="O359">
            <v>228163</v>
          </cell>
          <cell r="P359">
            <v>2303009</v>
          </cell>
          <cell r="Q359">
            <v>3242890</v>
          </cell>
          <cell r="R359">
            <v>5620990</v>
          </cell>
          <cell r="S359">
            <v>2250539</v>
          </cell>
          <cell r="T359">
            <v>3990726.91</v>
          </cell>
          <cell r="U359">
            <v>755329</v>
          </cell>
          <cell r="V359">
            <v>1814344</v>
          </cell>
          <cell r="W359">
            <v>25692304</v>
          </cell>
          <cell r="X359">
            <v>76532957.420000002</v>
          </cell>
          <cell r="Y359">
            <v>102225261.42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750665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750665</v>
          </cell>
          <cell r="Y360">
            <v>750665</v>
          </cell>
        </row>
        <row r="361">
          <cell r="C361">
            <v>18910</v>
          </cell>
          <cell r="D361">
            <v>46698</v>
          </cell>
          <cell r="E361">
            <v>675366</v>
          </cell>
          <cell r="F361">
            <v>0</v>
          </cell>
          <cell r="G361">
            <v>193316</v>
          </cell>
          <cell r="H361">
            <v>294574</v>
          </cell>
          <cell r="I361">
            <v>17534</v>
          </cell>
          <cell r="J361">
            <v>3360</v>
          </cell>
          <cell r="K361">
            <v>41163</v>
          </cell>
          <cell r="L361">
            <v>150825</v>
          </cell>
          <cell r="M361">
            <v>67151</v>
          </cell>
          <cell r="N361">
            <v>200127</v>
          </cell>
          <cell r="O361">
            <v>0</v>
          </cell>
          <cell r="P361">
            <v>89641</v>
          </cell>
          <cell r="Q361">
            <v>192247</v>
          </cell>
          <cell r="R361">
            <v>1623185</v>
          </cell>
          <cell r="S361">
            <v>123932</v>
          </cell>
          <cell r="T361">
            <v>260033.08</v>
          </cell>
          <cell r="U361">
            <v>70497</v>
          </cell>
          <cell r="V361">
            <v>66697</v>
          </cell>
          <cell r="W361">
            <v>2298551</v>
          </cell>
          <cell r="X361">
            <v>1836705.08</v>
          </cell>
          <cell r="Y361">
            <v>4135256.08</v>
          </cell>
        </row>
        <row r="362">
          <cell r="C362">
            <v>1055395</v>
          </cell>
          <cell r="D362">
            <v>530395.06999999995</v>
          </cell>
          <cell r="E362">
            <v>3805212</v>
          </cell>
          <cell r="F362">
            <v>330700</v>
          </cell>
          <cell r="G362">
            <v>1612511</v>
          </cell>
          <cell r="H362">
            <v>1825202</v>
          </cell>
          <cell r="I362">
            <v>520626</v>
          </cell>
          <cell r="J362">
            <v>469991</v>
          </cell>
          <cell r="K362">
            <v>177680</v>
          </cell>
          <cell r="L362">
            <v>3906294</v>
          </cell>
          <cell r="M362">
            <v>715452</v>
          </cell>
          <cell r="N362">
            <v>371514</v>
          </cell>
          <cell r="O362">
            <v>45478</v>
          </cell>
          <cell r="P362">
            <v>748501</v>
          </cell>
          <cell r="Q362">
            <v>3782165</v>
          </cell>
          <cell r="R362">
            <v>2540317</v>
          </cell>
          <cell r="S362">
            <v>1144626</v>
          </cell>
          <cell r="T362">
            <v>960696.03</v>
          </cell>
          <cell r="U362">
            <v>1250124</v>
          </cell>
          <cell r="V362">
            <v>1092237</v>
          </cell>
          <cell r="W362">
            <v>6345529</v>
          </cell>
          <cell r="X362">
            <v>20539587.100000001</v>
          </cell>
          <cell r="Y362">
            <v>26885116.100000001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299690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299690</v>
          </cell>
          <cell r="Y363">
            <v>299690</v>
          </cell>
        </row>
        <row r="364">
          <cell r="C364">
            <v>0</v>
          </cell>
          <cell r="D364">
            <v>23441.25</v>
          </cell>
          <cell r="E364">
            <v>2231255</v>
          </cell>
          <cell r="F364">
            <v>0</v>
          </cell>
          <cell r="G364">
            <v>245290</v>
          </cell>
          <cell r="H364">
            <v>2241824</v>
          </cell>
          <cell r="I364">
            <v>111363</v>
          </cell>
          <cell r="J364">
            <v>25901</v>
          </cell>
          <cell r="K364">
            <v>0</v>
          </cell>
          <cell r="L364">
            <v>0</v>
          </cell>
          <cell r="M364">
            <v>27241</v>
          </cell>
          <cell r="N364">
            <v>0</v>
          </cell>
          <cell r="O364">
            <v>0</v>
          </cell>
          <cell r="P364">
            <v>0</v>
          </cell>
          <cell r="Q364">
            <v>187841</v>
          </cell>
          <cell r="R364">
            <v>637041</v>
          </cell>
          <cell r="S364">
            <v>0</v>
          </cell>
          <cell r="T364">
            <v>718920.88</v>
          </cell>
          <cell r="U364">
            <v>0</v>
          </cell>
          <cell r="V364">
            <v>0</v>
          </cell>
          <cell r="W364">
            <v>2868296</v>
          </cell>
          <cell r="X364">
            <v>3581822.13</v>
          </cell>
          <cell r="Y364">
            <v>6450118.1299999999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2948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2948</v>
          </cell>
          <cell r="Y365">
            <v>2948</v>
          </cell>
        </row>
        <row r="366">
          <cell r="C366">
            <v>0</v>
          </cell>
          <cell r="D366">
            <v>14248.5</v>
          </cell>
          <cell r="E366">
            <v>72454</v>
          </cell>
          <cell r="F366">
            <v>0</v>
          </cell>
          <cell r="G366">
            <v>62039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10009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60938</v>
          </cell>
          <cell r="S366">
            <v>0</v>
          </cell>
          <cell r="T366">
            <v>10847.5</v>
          </cell>
          <cell r="U366">
            <v>2028441</v>
          </cell>
          <cell r="V366">
            <v>3346995</v>
          </cell>
          <cell r="W366">
            <v>133392</v>
          </cell>
          <cell r="X366">
            <v>5472580</v>
          </cell>
          <cell r="Y366">
            <v>5605972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230698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230698</v>
          </cell>
          <cell r="Y367">
            <v>230698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701495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701495</v>
          </cell>
          <cell r="Y368">
            <v>701495</v>
          </cell>
        </row>
        <row r="369">
          <cell r="C369">
            <v>23887157</v>
          </cell>
          <cell r="D369">
            <v>8146127.4500000002</v>
          </cell>
          <cell r="E369">
            <v>74536942</v>
          </cell>
          <cell r="F369">
            <v>14877226</v>
          </cell>
          <cell r="G369">
            <v>26744495</v>
          </cell>
          <cell r="H369">
            <v>7885630</v>
          </cell>
          <cell r="I369">
            <v>3907696</v>
          </cell>
          <cell r="J369">
            <v>34807752</v>
          </cell>
          <cell r="K369">
            <v>3701474</v>
          </cell>
          <cell r="L369">
            <v>5852923</v>
          </cell>
          <cell r="M369">
            <v>15876887</v>
          </cell>
          <cell r="N369">
            <v>12382645</v>
          </cell>
          <cell r="O369">
            <v>1897203</v>
          </cell>
          <cell r="P369">
            <v>19781958</v>
          </cell>
          <cell r="Q369">
            <v>54288300</v>
          </cell>
          <cell r="R369">
            <v>46746774</v>
          </cell>
          <cell r="S369">
            <v>6296893</v>
          </cell>
          <cell r="T369">
            <v>12238596.119999999</v>
          </cell>
          <cell r="U369">
            <v>42982807</v>
          </cell>
          <cell r="V369">
            <v>32698525</v>
          </cell>
          <cell r="W369">
            <v>121283716</v>
          </cell>
          <cell r="X369">
            <v>328254294.56999999</v>
          </cell>
          <cell r="Y369">
            <v>449538010.56999999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8126213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8126213</v>
          </cell>
          <cell r="Y370">
            <v>8126213</v>
          </cell>
        </row>
        <row r="371">
          <cell r="C371">
            <v>0</v>
          </cell>
          <cell r="D371">
            <v>128116.63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128116.63</v>
          </cell>
          <cell r="Y371">
            <v>128116.63</v>
          </cell>
        </row>
        <row r="372">
          <cell r="C372">
            <v>7199795</v>
          </cell>
          <cell r="D372">
            <v>1545233.6</v>
          </cell>
          <cell r="E372">
            <v>7439228</v>
          </cell>
          <cell r="F372">
            <v>208148</v>
          </cell>
          <cell r="G372">
            <v>7118258</v>
          </cell>
          <cell r="H372">
            <v>2080299</v>
          </cell>
          <cell r="I372">
            <v>3562431</v>
          </cell>
          <cell r="J372">
            <v>687936</v>
          </cell>
          <cell r="K372">
            <v>435083</v>
          </cell>
          <cell r="L372">
            <v>2713250</v>
          </cell>
          <cell r="M372">
            <v>4763658</v>
          </cell>
          <cell r="N372">
            <v>3070738</v>
          </cell>
          <cell r="O372">
            <v>291561</v>
          </cell>
          <cell r="P372">
            <v>7165632</v>
          </cell>
          <cell r="Q372">
            <v>17343736</v>
          </cell>
          <cell r="R372">
            <v>10438843</v>
          </cell>
          <cell r="S372">
            <v>3989837</v>
          </cell>
          <cell r="T372">
            <v>15842397.85</v>
          </cell>
          <cell r="U372">
            <v>14875273</v>
          </cell>
          <cell r="V372">
            <v>5450547</v>
          </cell>
          <cell r="W372">
            <v>17878071</v>
          </cell>
          <cell r="X372">
            <v>98343813.450000003</v>
          </cell>
          <cell r="Y372">
            <v>116221884.45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2345129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2345129</v>
          </cell>
          <cell r="Y373">
            <v>2345129</v>
          </cell>
        </row>
        <row r="374">
          <cell r="C374">
            <v>0</v>
          </cell>
          <cell r="D374">
            <v>49749.66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49749.66</v>
          </cell>
          <cell r="Y374">
            <v>49749.66</v>
          </cell>
        </row>
        <row r="375">
          <cell r="C375">
            <v>2457654</v>
          </cell>
          <cell r="D375">
            <v>4364203.42</v>
          </cell>
          <cell r="E375">
            <v>8585327.2699999996</v>
          </cell>
          <cell r="F375">
            <v>838854</v>
          </cell>
          <cell r="G375">
            <v>4113900</v>
          </cell>
          <cell r="H375">
            <v>10245194</v>
          </cell>
          <cell r="I375">
            <v>4170817</v>
          </cell>
          <cell r="J375">
            <v>3071954</v>
          </cell>
          <cell r="K375">
            <v>141476</v>
          </cell>
          <cell r="L375">
            <v>5318186</v>
          </cell>
          <cell r="M375">
            <v>2559251</v>
          </cell>
          <cell r="N375">
            <v>2658528</v>
          </cell>
          <cell r="O375">
            <v>928734</v>
          </cell>
          <cell r="P375">
            <v>9056892</v>
          </cell>
          <cell r="Q375">
            <v>22024127</v>
          </cell>
          <cell r="R375">
            <v>12120122</v>
          </cell>
          <cell r="S375">
            <v>7570045</v>
          </cell>
          <cell r="T375">
            <v>2951394.09</v>
          </cell>
          <cell r="U375">
            <v>10155418</v>
          </cell>
          <cell r="V375">
            <v>17652618</v>
          </cell>
          <cell r="W375">
            <v>20705449.27</v>
          </cell>
          <cell r="X375">
            <v>110279245.51000001</v>
          </cell>
          <cell r="Y375">
            <v>130984694.78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10104211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10104211</v>
          </cell>
          <cell r="Y376">
            <v>10104211</v>
          </cell>
        </row>
        <row r="377">
          <cell r="C377">
            <v>0</v>
          </cell>
          <cell r="D377">
            <v>44566.62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44566.62</v>
          </cell>
          <cell r="Y377">
            <v>44566.62</v>
          </cell>
        </row>
        <row r="378">
          <cell r="C378">
            <v>112399</v>
          </cell>
          <cell r="D378">
            <v>23774.06</v>
          </cell>
          <cell r="E378">
            <v>15820</v>
          </cell>
          <cell r="F378">
            <v>23740</v>
          </cell>
          <cell r="G378">
            <v>44046</v>
          </cell>
          <cell r="H378">
            <v>3765</v>
          </cell>
          <cell r="I378">
            <v>25571</v>
          </cell>
          <cell r="J378">
            <v>0</v>
          </cell>
          <cell r="K378">
            <v>210</v>
          </cell>
          <cell r="L378">
            <v>45776</v>
          </cell>
          <cell r="M378">
            <v>16680</v>
          </cell>
          <cell r="N378">
            <v>11121</v>
          </cell>
          <cell r="O378">
            <v>713</v>
          </cell>
          <cell r="P378">
            <v>174288</v>
          </cell>
          <cell r="Q378">
            <v>99596</v>
          </cell>
          <cell r="R378">
            <v>9294</v>
          </cell>
          <cell r="S378">
            <v>21372</v>
          </cell>
          <cell r="T378">
            <v>93120.49</v>
          </cell>
          <cell r="U378">
            <v>154385</v>
          </cell>
          <cell r="V378">
            <v>9360</v>
          </cell>
          <cell r="W378">
            <v>25114</v>
          </cell>
          <cell r="X378">
            <v>859916.55</v>
          </cell>
          <cell r="Y378">
            <v>885030.55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  <row r="380">
          <cell r="C380">
            <v>44206</v>
          </cell>
          <cell r="D380">
            <v>50535.71</v>
          </cell>
          <cell r="E380">
            <v>376380</v>
          </cell>
          <cell r="F380">
            <v>11438</v>
          </cell>
          <cell r="G380">
            <v>251347</v>
          </cell>
          <cell r="H380">
            <v>390240</v>
          </cell>
          <cell r="I380">
            <v>13432</v>
          </cell>
          <cell r="J380">
            <v>10497</v>
          </cell>
          <cell r="K380">
            <v>32411</v>
          </cell>
          <cell r="L380">
            <v>116854</v>
          </cell>
          <cell r="M380">
            <v>55494</v>
          </cell>
          <cell r="N380">
            <v>122567</v>
          </cell>
          <cell r="O380">
            <v>16156</v>
          </cell>
          <cell r="P380">
            <v>51233</v>
          </cell>
          <cell r="Q380">
            <v>41830</v>
          </cell>
          <cell r="R380">
            <v>662895</v>
          </cell>
          <cell r="S380">
            <v>482114</v>
          </cell>
          <cell r="T380">
            <v>326594.83</v>
          </cell>
          <cell r="U380">
            <v>9702</v>
          </cell>
          <cell r="V380">
            <v>21743</v>
          </cell>
          <cell r="W380">
            <v>1039275</v>
          </cell>
          <cell r="X380">
            <v>2048394.54</v>
          </cell>
          <cell r="Y380">
            <v>3087669.54</v>
          </cell>
        </row>
        <row r="381">
          <cell r="C381">
            <v>2075521</v>
          </cell>
          <cell r="D381">
            <v>4888227.51</v>
          </cell>
          <cell r="E381">
            <v>9387487</v>
          </cell>
          <cell r="F381">
            <v>5332716</v>
          </cell>
          <cell r="G381">
            <v>7588365</v>
          </cell>
          <cell r="H381">
            <v>11994185</v>
          </cell>
          <cell r="I381">
            <v>2594238</v>
          </cell>
          <cell r="J381">
            <v>1182537</v>
          </cell>
          <cell r="K381">
            <v>2901446</v>
          </cell>
          <cell r="L381">
            <v>12434343</v>
          </cell>
          <cell r="M381">
            <v>4621449</v>
          </cell>
          <cell r="N381">
            <v>2211474</v>
          </cell>
          <cell r="O381">
            <v>1731996</v>
          </cell>
          <cell r="P381">
            <v>6456573</v>
          </cell>
          <cell r="Q381">
            <v>6173322</v>
          </cell>
          <cell r="R381">
            <v>9780472</v>
          </cell>
          <cell r="S381">
            <v>4207362</v>
          </cell>
          <cell r="T381">
            <v>6307999.1399999997</v>
          </cell>
          <cell r="U381">
            <v>1801164</v>
          </cell>
          <cell r="V381">
            <v>3058614</v>
          </cell>
          <cell r="W381">
            <v>19167959</v>
          </cell>
          <cell r="X381">
            <v>87561531.650000006</v>
          </cell>
          <cell r="Y381">
            <v>106729490.65000001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1807893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1807893</v>
          </cell>
          <cell r="Y382">
            <v>1807893</v>
          </cell>
        </row>
        <row r="383">
          <cell r="C383">
            <v>19896</v>
          </cell>
          <cell r="D383">
            <v>54132.26</v>
          </cell>
          <cell r="E383">
            <v>342451</v>
          </cell>
          <cell r="F383">
            <v>10925</v>
          </cell>
          <cell r="G383">
            <v>92332</v>
          </cell>
          <cell r="H383">
            <v>203340</v>
          </cell>
          <cell r="I383">
            <v>3074</v>
          </cell>
          <cell r="J383">
            <v>18997</v>
          </cell>
          <cell r="K383">
            <v>52121</v>
          </cell>
          <cell r="L383">
            <v>216027</v>
          </cell>
          <cell r="M383">
            <v>20788</v>
          </cell>
          <cell r="N383">
            <v>474538</v>
          </cell>
          <cell r="O383">
            <v>0</v>
          </cell>
          <cell r="P383">
            <v>70039</v>
          </cell>
          <cell r="Q383">
            <v>130095</v>
          </cell>
          <cell r="R383">
            <v>1799009</v>
          </cell>
          <cell r="S383">
            <v>554688</v>
          </cell>
          <cell r="T383">
            <v>382774.36</v>
          </cell>
          <cell r="U383">
            <v>115649</v>
          </cell>
          <cell r="V383">
            <v>103432</v>
          </cell>
          <cell r="W383">
            <v>2141460</v>
          </cell>
          <cell r="X383">
            <v>2522847.62</v>
          </cell>
          <cell r="Y383">
            <v>4664307.62</v>
          </cell>
        </row>
        <row r="384">
          <cell r="C384">
            <v>825594</v>
          </cell>
          <cell r="D384">
            <v>884745.01</v>
          </cell>
          <cell r="E384">
            <v>1779723</v>
          </cell>
          <cell r="F384">
            <v>307492</v>
          </cell>
          <cell r="G384">
            <v>1837945</v>
          </cell>
          <cell r="H384">
            <v>2366958</v>
          </cell>
          <cell r="I384">
            <v>178581</v>
          </cell>
          <cell r="J384">
            <v>294892</v>
          </cell>
          <cell r="K384">
            <v>441489</v>
          </cell>
          <cell r="L384">
            <v>2893072</v>
          </cell>
          <cell r="M384">
            <v>575861</v>
          </cell>
          <cell r="N384">
            <v>765505</v>
          </cell>
          <cell r="O384">
            <v>306188</v>
          </cell>
          <cell r="P384">
            <v>2255224</v>
          </cell>
          <cell r="Q384">
            <v>6416009</v>
          </cell>
          <cell r="R384">
            <v>4481114</v>
          </cell>
          <cell r="S384">
            <v>1217380</v>
          </cell>
          <cell r="T384">
            <v>2923047.33</v>
          </cell>
          <cell r="U384">
            <v>1762456</v>
          </cell>
          <cell r="V384">
            <v>1827087</v>
          </cell>
          <cell r="W384">
            <v>6260837</v>
          </cell>
          <cell r="X384">
            <v>28079525.34</v>
          </cell>
          <cell r="Y384">
            <v>34340362.340000004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1279448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1279448</v>
          </cell>
          <cell r="Y385">
            <v>1279448</v>
          </cell>
        </row>
        <row r="386">
          <cell r="C386">
            <v>0</v>
          </cell>
          <cell r="D386">
            <v>53324.14</v>
          </cell>
          <cell r="E386">
            <v>895045</v>
          </cell>
          <cell r="F386">
            <v>0</v>
          </cell>
          <cell r="G386">
            <v>141537</v>
          </cell>
          <cell r="H386">
            <v>2510740</v>
          </cell>
          <cell r="I386">
            <v>73980</v>
          </cell>
          <cell r="J386">
            <v>9765</v>
          </cell>
          <cell r="K386">
            <v>0</v>
          </cell>
          <cell r="L386">
            <v>0</v>
          </cell>
          <cell r="M386">
            <v>56224</v>
          </cell>
          <cell r="N386">
            <v>0</v>
          </cell>
          <cell r="O386">
            <v>0</v>
          </cell>
          <cell r="P386">
            <v>0</v>
          </cell>
          <cell r="Q386">
            <v>634188</v>
          </cell>
          <cell r="R386">
            <v>708722</v>
          </cell>
          <cell r="S386">
            <v>0</v>
          </cell>
          <cell r="T386">
            <v>1395849.19</v>
          </cell>
          <cell r="U386">
            <v>1040</v>
          </cell>
          <cell r="V386">
            <v>0</v>
          </cell>
          <cell r="W386">
            <v>1603767</v>
          </cell>
          <cell r="X386">
            <v>4876647.33</v>
          </cell>
          <cell r="Y386">
            <v>6480414.3300000001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15392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15392</v>
          </cell>
          <cell r="Y387">
            <v>15392</v>
          </cell>
        </row>
        <row r="388">
          <cell r="C388">
            <v>9525</v>
          </cell>
          <cell r="D388">
            <v>0</v>
          </cell>
          <cell r="E388">
            <v>78371</v>
          </cell>
          <cell r="F388">
            <v>0</v>
          </cell>
          <cell r="G388">
            <v>29441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6160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39031</v>
          </cell>
          <cell r="S388">
            <v>0</v>
          </cell>
          <cell r="T388">
            <v>0</v>
          </cell>
          <cell r="U388">
            <v>3542882</v>
          </cell>
          <cell r="V388">
            <v>3357260</v>
          </cell>
          <cell r="W388">
            <v>117402</v>
          </cell>
          <cell r="X388">
            <v>6945268</v>
          </cell>
          <cell r="Y388">
            <v>7062670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477292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477292</v>
          </cell>
          <cell r="Y389">
            <v>477292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2120656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2120656</v>
          </cell>
          <cell r="Y390">
            <v>2120656</v>
          </cell>
        </row>
        <row r="391">
          <cell r="C391">
            <v>5375395</v>
          </cell>
          <cell r="D391">
            <v>2134014.7999999998</v>
          </cell>
          <cell r="E391">
            <v>25347879</v>
          </cell>
          <cell r="F391">
            <v>2695829</v>
          </cell>
          <cell r="G391">
            <v>6888520</v>
          </cell>
          <cell r="H391">
            <v>2109962</v>
          </cell>
          <cell r="I391">
            <v>661644</v>
          </cell>
          <cell r="J391">
            <v>10145100</v>
          </cell>
          <cell r="K391">
            <v>1037736</v>
          </cell>
          <cell r="L391">
            <v>1802244</v>
          </cell>
          <cell r="M391">
            <v>4993759</v>
          </cell>
          <cell r="N391">
            <v>4061165</v>
          </cell>
          <cell r="O391">
            <v>830079</v>
          </cell>
          <cell r="P391">
            <v>7663118</v>
          </cell>
          <cell r="Q391">
            <v>18853988</v>
          </cell>
          <cell r="R391">
            <v>14542656</v>
          </cell>
          <cell r="S391">
            <v>1084013</v>
          </cell>
          <cell r="T391">
            <v>4154346.36</v>
          </cell>
          <cell r="U391">
            <v>16311535</v>
          </cell>
          <cell r="V391">
            <v>6184277</v>
          </cell>
          <cell r="W391">
            <v>39890535</v>
          </cell>
          <cell r="X391">
            <v>96986725.159999996</v>
          </cell>
          <cell r="Y391">
            <v>136877260.16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3000171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3000171</v>
          </cell>
          <cell r="Y392">
            <v>3000171</v>
          </cell>
        </row>
        <row r="393">
          <cell r="C393">
            <v>0</v>
          </cell>
          <cell r="D393">
            <v>23264.99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23264.99</v>
          </cell>
          <cell r="Y393">
            <v>23264.99</v>
          </cell>
        </row>
        <row r="394">
          <cell r="C394">
            <v>3836223</v>
          </cell>
          <cell r="D394">
            <v>543332.56999999995</v>
          </cell>
          <cell r="E394">
            <v>1199522</v>
          </cell>
          <cell r="F394">
            <v>109455</v>
          </cell>
          <cell r="G394">
            <v>1920046</v>
          </cell>
          <cell r="H394">
            <v>682065</v>
          </cell>
          <cell r="I394">
            <v>534720</v>
          </cell>
          <cell r="J394">
            <v>225191</v>
          </cell>
          <cell r="K394">
            <v>166033</v>
          </cell>
          <cell r="L394">
            <v>964339</v>
          </cell>
          <cell r="M394">
            <v>1306389</v>
          </cell>
          <cell r="N394">
            <v>1427591</v>
          </cell>
          <cell r="O394">
            <v>104849</v>
          </cell>
          <cell r="P394">
            <v>3536288</v>
          </cell>
          <cell r="Q394">
            <v>6788887</v>
          </cell>
          <cell r="R394">
            <v>3446680</v>
          </cell>
          <cell r="S394">
            <v>1063501</v>
          </cell>
          <cell r="T394">
            <v>4532176.1900000004</v>
          </cell>
          <cell r="U394">
            <v>5304494</v>
          </cell>
          <cell r="V394">
            <v>3041512</v>
          </cell>
          <cell r="W394">
            <v>4646202</v>
          </cell>
          <cell r="X394">
            <v>36087091.759999998</v>
          </cell>
          <cell r="Y394">
            <v>40733293.759999998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649731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649731</v>
          </cell>
          <cell r="Y395">
            <v>649731</v>
          </cell>
        </row>
        <row r="396">
          <cell r="C396">
            <v>0</v>
          </cell>
          <cell r="D396">
            <v>11730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11730</v>
          </cell>
          <cell r="Y396">
            <v>11730</v>
          </cell>
        </row>
        <row r="397">
          <cell r="C397">
            <v>822342</v>
          </cell>
          <cell r="D397">
            <v>1286706.79</v>
          </cell>
          <cell r="E397">
            <v>1652757.99</v>
          </cell>
          <cell r="F397">
            <v>345918</v>
          </cell>
          <cell r="G397">
            <v>1968022</v>
          </cell>
          <cell r="H397">
            <v>2552241</v>
          </cell>
          <cell r="I397">
            <v>1032603</v>
          </cell>
          <cell r="J397">
            <v>1116050</v>
          </cell>
          <cell r="K397">
            <v>77677</v>
          </cell>
          <cell r="L397">
            <v>1662035</v>
          </cell>
          <cell r="M397">
            <v>626707</v>
          </cell>
          <cell r="N397">
            <v>827015</v>
          </cell>
          <cell r="O397">
            <v>639546</v>
          </cell>
          <cell r="P397">
            <v>3424721</v>
          </cell>
          <cell r="Q397">
            <v>9795245</v>
          </cell>
          <cell r="R397">
            <v>3601274</v>
          </cell>
          <cell r="S397">
            <v>1934534</v>
          </cell>
          <cell r="T397">
            <v>1254544.19</v>
          </cell>
          <cell r="U397">
            <v>3083469</v>
          </cell>
          <cell r="V397">
            <v>3225841</v>
          </cell>
          <cell r="W397">
            <v>5254031.99</v>
          </cell>
          <cell r="X397">
            <v>35675216.979999997</v>
          </cell>
          <cell r="Y397">
            <v>40929248.969999999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4949418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4949418</v>
          </cell>
          <cell r="Y398">
            <v>4949418</v>
          </cell>
        </row>
        <row r="399">
          <cell r="C399">
            <v>0</v>
          </cell>
          <cell r="D399">
            <v>8876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8876</v>
          </cell>
          <cell r="Y399">
            <v>8876</v>
          </cell>
        </row>
        <row r="400">
          <cell r="C400">
            <v>39727</v>
          </cell>
          <cell r="D400">
            <v>3304.3</v>
          </cell>
          <cell r="E400">
            <v>7050</v>
          </cell>
          <cell r="F400">
            <v>2520</v>
          </cell>
          <cell r="G400">
            <v>36097</v>
          </cell>
          <cell r="H400">
            <v>399</v>
          </cell>
          <cell r="I400">
            <v>210</v>
          </cell>
          <cell r="J400">
            <v>0</v>
          </cell>
          <cell r="K400">
            <v>600</v>
          </cell>
          <cell r="L400">
            <v>15675</v>
          </cell>
          <cell r="M400">
            <v>2355</v>
          </cell>
          <cell r="N400">
            <v>15577</v>
          </cell>
          <cell r="O400">
            <v>315</v>
          </cell>
          <cell r="P400">
            <v>58423</v>
          </cell>
          <cell r="Q400">
            <v>23429</v>
          </cell>
          <cell r="R400">
            <v>2355</v>
          </cell>
          <cell r="S400">
            <v>3206</v>
          </cell>
          <cell r="T400">
            <v>30401.08</v>
          </cell>
          <cell r="U400">
            <v>95189</v>
          </cell>
          <cell r="V400">
            <v>945</v>
          </cell>
          <cell r="W400">
            <v>9405</v>
          </cell>
          <cell r="X400">
            <v>328372.38</v>
          </cell>
          <cell r="Y400">
            <v>337777.38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</row>
        <row r="402">
          <cell r="C402">
            <v>0</v>
          </cell>
          <cell r="D402">
            <v>0</v>
          </cell>
          <cell r="E402">
            <v>208821</v>
          </cell>
          <cell r="F402">
            <v>0</v>
          </cell>
          <cell r="G402">
            <v>52898</v>
          </cell>
          <cell r="H402">
            <v>107562</v>
          </cell>
          <cell r="I402">
            <v>0</v>
          </cell>
          <cell r="J402">
            <v>0</v>
          </cell>
          <cell r="K402">
            <v>17891</v>
          </cell>
          <cell r="L402">
            <v>25548</v>
          </cell>
          <cell r="M402">
            <v>11763</v>
          </cell>
          <cell r="N402">
            <v>17731</v>
          </cell>
          <cell r="O402">
            <v>11610</v>
          </cell>
          <cell r="P402">
            <v>0</v>
          </cell>
          <cell r="Q402">
            <v>2275</v>
          </cell>
          <cell r="R402">
            <v>244597</v>
          </cell>
          <cell r="S402">
            <v>111585</v>
          </cell>
          <cell r="T402">
            <v>24684.5</v>
          </cell>
          <cell r="U402">
            <v>0</v>
          </cell>
          <cell r="V402">
            <v>44451</v>
          </cell>
          <cell r="W402">
            <v>453418</v>
          </cell>
          <cell r="X402">
            <v>427998.5</v>
          </cell>
          <cell r="Y402">
            <v>881416.5</v>
          </cell>
        </row>
        <row r="403">
          <cell r="C403">
            <v>535835</v>
          </cell>
          <cell r="D403">
            <v>1150679.27</v>
          </cell>
          <cell r="E403">
            <v>8103704</v>
          </cell>
          <cell r="F403">
            <v>729269</v>
          </cell>
          <cell r="G403">
            <v>1700656</v>
          </cell>
          <cell r="H403">
            <v>3838776</v>
          </cell>
          <cell r="I403">
            <v>351118</v>
          </cell>
          <cell r="J403">
            <v>318530</v>
          </cell>
          <cell r="K403">
            <v>987664</v>
          </cell>
          <cell r="L403">
            <v>4020968</v>
          </cell>
          <cell r="M403">
            <v>1371355</v>
          </cell>
          <cell r="N403">
            <v>980821</v>
          </cell>
          <cell r="O403">
            <v>1077792</v>
          </cell>
          <cell r="P403">
            <v>3019334</v>
          </cell>
          <cell r="Q403">
            <v>2851777</v>
          </cell>
          <cell r="R403">
            <v>4448924</v>
          </cell>
          <cell r="S403">
            <v>790920</v>
          </cell>
          <cell r="T403">
            <v>2278241.6</v>
          </cell>
          <cell r="U403">
            <v>974696</v>
          </cell>
          <cell r="V403">
            <v>1656904</v>
          </cell>
          <cell r="W403">
            <v>12552628</v>
          </cell>
          <cell r="X403">
            <v>28635335.870000001</v>
          </cell>
          <cell r="Y403">
            <v>41187963.869999997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368307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368307</v>
          </cell>
          <cell r="Y404">
            <v>368307</v>
          </cell>
        </row>
        <row r="405">
          <cell r="C405">
            <v>0</v>
          </cell>
          <cell r="D405">
            <v>0</v>
          </cell>
          <cell r="E405">
            <v>189997</v>
          </cell>
          <cell r="F405">
            <v>0</v>
          </cell>
          <cell r="G405">
            <v>25649</v>
          </cell>
          <cell r="H405">
            <v>51114</v>
          </cell>
          <cell r="I405">
            <v>5508</v>
          </cell>
          <cell r="J405">
            <v>0</v>
          </cell>
          <cell r="K405">
            <v>66817</v>
          </cell>
          <cell r="L405">
            <v>12040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6825</v>
          </cell>
          <cell r="R405">
            <v>243089</v>
          </cell>
          <cell r="S405">
            <v>171746</v>
          </cell>
          <cell r="T405">
            <v>30676.62</v>
          </cell>
          <cell r="U405">
            <v>78592</v>
          </cell>
          <cell r="V405">
            <v>16243</v>
          </cell>
          <cell r="W405">
            <v>433086</v>
          </cell>
          <cell r="X405">
            <v>465210.62</v>
          </cell>
          <cell r="Y405">
            <v>898296.62</v>
          </cell>
        </row>
        <row r="406">
          <cell r="C406">
            <v>305259</v>
          </cell>
          <cell r="D406">
            <v>181146.65</v>
          </cell>
          <cell r="E406">
            <v>1536337</v>
          </cell>
          <cell r="F406">
            <v>76681</v>
          </cell>
          <cell r="G406">
            <v>378348</v>
          </cell>
          <cell r="H406">
            <v>2189495</v>
          </cell>
          <cell r="I406">
            <v>34766</v>
          </cell>
          <cell r="J406">
            <v>66924</v>
          </cell>
          <cell r="K406">
            <v>171351</v>
          </cell>
          <cell r="L406">
            <v>993519</v>
          </cell>
          <cell r="M406">
            <v>272099</v>
          </cell>
          <cell r="N406">
            <v>260589</v>
          </cell>
          <cell r="O406">
            <v>278719</v>
          </cell>
          <cell r="P406">
            <v>1168074</v>
          </cell>
          <cell r="Q406">
            <v>2465137</v>
          </cell>
          <cell r="R406">
            <v>1860150</v>
          </cell>
          <cell r="S406">
            <v>242814</v>
          </cell>
          <cell r="T406">
            <v>1394616.85</v>
          </cell>
          <cell r="U406">
            <v>1379713</v>
          </cell>
          <cell r="V406">
            <v>663403</v>
          </cell>
          <cell r="W406">
            <v>3396487</v>
          </cell>
          <cell r="X406">
            <v>12522654.5</v>
          </cell>
          <cell r="Y406">
            <v>15919141.5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389025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389025</v>
          </cell>
          <cell r="Y407">
            <v>389025</v>
          </cell>
        </row>
        <row r="408">
          <cell r="C408">
            <v>0</v>
          </cell>
          <cell r="D408">
            <v>266</v>
          </cell>
          <cell r="E408">
            <v>202990</v>
          </cell>
          <cell r="F408">
            <v>0</v>
          </cell>
          <cell r="G408">
            <v>24619</v>
          </cell>
          <cell r="H408">
            <v>517209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2449</v>
          </cell>
          <cell r="N408">
            <v>0</v>
          </cell>
          <cell r="O408">
            <v>0</v>
          </cell>
          <cell r="P408">
            <v>0</v>
          </cell>
          <cell r="Q408">
            <v>326312</v>
          </cell>
          <cell r="R408">
            <v>97570</v>
          </cell>
          <cell r="S408">
            <v>0</v>
          </cell>
          <cell r="T408">
            <v>273183.7</v>
          </cell>
          <cell r="U408">
            <v>13167</v>
          </cell>
          <cell r="V408">
            <v>0</v>
          </cell>
          <cell r="W408">
            <v>300560</v>
          </cell>
          <cell r="X408">
            <v>1157205.7</v>
          </cell>
          <cell r="Y408">
            <v>1457765.7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4851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4851</v>
          </cell>
          <cell r="Y409">
            <v>4851</v>
          </cell>
        </row>
        <row r="410">
          <cell r="C410">
            <v>0</v>
          </cell>
          <cell r="D410">
            <v>5400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1179828</v>
          </cell>
          <cell r="V410">
            <v>603869</v>
          </cell>
          <cell r="W410">
            <v>0</v>
          </cell>
          <cell r="X410">
            <v>1789097</v>
          </cell>
          <cell r="Y410">
            <v>1789097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427107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427107</v>
          </cell>
          <cell r="Y411">
            <v>427107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2195033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2195033</v>
          </cell>
          <cell r="Y412">
            <v>2195033</v>
          </cell>
        </row>
        <row r="413">
          <cell r="C413">
            <v>7264395</v>
          </cell>
          <cell r="D413">
            <v>4211685.67</v>
          </cell>
          <cell r="E413">
            <v>18754166</v>
          </cell>
          <cell r="F413">
            <v>1545532</v>
          </cell>
          <cell r="G413">
            <v>3980297</v>
          </cell>
          <cell r="H413">
            <v>0</v>
          </cell>
          <cell r="I413">
            <v>569535</v>
          </cell>
          <cell r="J413">
            <v>9383730</v>
          </cell>
          <cell r="K413">
            <v>680124</v>
          </cell>
          <cell r="L413">
            <v>2244751</v>
          </cell>
          <cell r="M413">
            <v>4215389</v>
          </cell>
          <cell r="N413">
            <v>5775149</v>
          </cell>
          <cell r="O413">
            <v>78087</v>
          </cell>
          <cell r="P413">
            <v>7172973</v>
          </cell>
          <cell r="Q413">
            <v>12747980</v>
          </cell>
          <cell r="R413">
            <v>46033157</v>
          </cell>
          <cell r="S413">
            <v>1050884</v>
          </cell>
          <cell r="T413">
            <v>3390290.88</v>
          </cell>
          <cell r="U413">
            <v>20546428</v>
          </cell>
          <cell r="V413">
            <v>8446720</v>
          </cell>
          <cell r="W413">
            <v>64787323</v>
          </cell>
          <cell r="X413">
            <v>93303950.549999997</v>
          </cell>
          <cell r="Y413">
            <v>158091273.55000001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1921124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1921124</v>
          </cell>
          <cell r="Y414">
            <v>1921124</v>
          </cell>
        </row>
        <row r="415">
          <cell r="C415">
            <v>0</v>
          </cell>
          <cell r="D415">
            <v>124643.42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124643.42</v>
          </cell>
          <cell r="Y415">
            <v>124643.42</v>
          </cell>
        </row>
        <row r="416">
          <cell r="C416">
            <v>4809555</v>
          </cell>
          <cell r="D416">
            <v>1357030.37</v>
          </cell>
          <cell r="E416">
            <v>6544843</v>
          </cell>
          <cell r="F416">
            <v>106553</v>
          </cell>
          <cell r="G416">
            <v>3896752</v>
          </cell>
          <cell r="H416">
            <v>584727</v>
          </cell>
          <cell r="I416">
            <v>956091</v>
          </cell>
          <cell r="J416">
            <v>375299</v>
          </cell>
          <cell r="K416">
            <v>103091</v>
          </cell>
          <cell r="L416">
            <v>1463743</v>
          </cell>
          <cell r="M416">
            <v>1644796</v>
          </cell>
          <cell r="N416">
            <v>1374836</v>
          </cell>
          <cell r="O416">
            <v>192926</v>
          </cell>
          <cell r="P416">
            <v>3324551</v>
          </cell>
          <cell r="Q416">
            <v>7605969</v>
          </cell>
          <cell r="R416">
            <v>12799166</v>
          </cell>
          <cell r="S416">
            <v>3604052</v>
          </cell>
          <cell r="T416">
            <v>3813191.81</v>
          </cell>
          <cell r="U416">
            <v>6775801</v>
          </cell>
          <cell r="V416">
            <v>7891309</v>
          </cell>
          <cell r="W416">
            <v>19344009</v>
          </cell>
          <cell r="X416">
            <v>49880273.18</v>
          </cell>
          <cell r="Y416">
            <v>69224282.180000007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495660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495660</v>
          </cell>
          <cell r="Y417">
            <v>495660</v>
          </cell>
        </row>
        <row r="418">
          <cell r="C418">
            <v>0</v>
          </cell>
          <cell r="D418">
            <v>46845.46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46845.46</v>
          </cell>
          <cell r="Y418">
            <v>46845.46</v>
          </cell>
        </row>
        <row r="419">
          <cell r="C419">
            <v>1013749</v>
          </cell>
          <cell r="D419">
            <v>1025415.94</v>
          </cell>
          <cell r="E419">
            <v>3477118.31</v>
          </cell>
          <cell r="F419">
            <v>88998</v>
          </cell>
          <cell r="G419">
            <v>2589124</v>
          </cell>
          <cell r="H419">
            <v>2905279</v>
          </cell>
          <cell r="I419">
            <v>553068</v>
          </cell>
          <cell r="J419">
            <v>665300</v>
          </cell>
          <cell r="K419">
            <v>120785</v>
          </cell>
          <cell r="L419">
            <v>1712682</v>
          </cell>
          <cell r="M419">
            <v>488432</v>
          </cell>
          <cell r="N419">
            <v>960098</v>
          </cell>
          <cell r="O419">
            <v>607411</v>
          </cell>
          <cell r="P419">
            <v>4451375</v>
          </cell>
          <cell r="Q419">
            <v>12485495</v>
          </cell>
          <cell r="R419">
            <v>13989616</v>
          </cell>
          <cell r="S419">
            <v>5013095</v>
          </cell>
          <cell r="T419">
            <v>1188454.46</v>
          </cell>
          <cell r="U419">
            <v>4803486</v>
          </cell>
          <cell r="V419">
            <v>4606760</v>
          </cell>
          <cell r="W419">
            <v>17466734.309999999</v>
          </cell>
          <cell r="X419">
            <v>45279007.399999999</v>
          </cell>
          <cell r="Y419">
            <v>62745741.710000001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2406162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2406162</v>
          </cell>
          <cell r="Y420">
            <v>2406162</v>
          </cell>
        </row>
        <row r="421">
          <cell r="C421">
            <v>0</v>
          </cell>
          <cell r="D421">
            <v>12399.9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12399.9</v>
          </cell>
          <cell r="Y421">
            <v>12399.9</v>
          </cell>
        </row>
        <row r="422">
          <cell r="C422">
            <v>47106</v>
          </cell>
          <cell r="D422">
            <v>14635.05</v>
          </cell>
          <cell r="E422">
            <v>8524</v>
          </cell>
          <cell r="F422">
            <v>7765</v>
          </cell>
          <cell r="G422">
            <v>29562</v>
          </cell>
          <cell r="H422">
            <v>210</v>
          </cell>
          <cell r="I422">
            <v>525</v>
          </cell>
          <cell r="J422">
            <v>0</v>
          </cell>
          <cell r="K422">
            <v>0</v>
          </cell>
          <cell r="L422">
            <v>7494</v>
          </cell>
          <cell r="M422">
            <v>11999</v>
          </cell>
          <cell r="N422">
            <v>3032</v>
          </cell>
          <cell r="O422">
            <v>210</v>
          </cell>
          <cell r="P422">
            <v>114015</v>
          </cell>
          <cell r="Q422">
            <v>32059</v>
          </cell>
          <cell r="R422">
            <v>9660</v>
          </cell>
          <cell r="S422">
            <v>19418</v>
          </cell>
          <cell r="T422">
            <v>23777.86</v>
          </cell>
          <cell r="U422">
            <v>124280</v>
          </cell>
          <cell r="V422">
            <v>840</v>
          </cell>
          <cell r="W422">
            <v>18184</v>
          </cell>
          <cell r="X422">
            <v>436927.91</v>
          </cell>
          <cell r="Y422">
            <v>455111.91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</row>
        <row r="424">
          <cell r="C424">
            <v>0</v>
          </cell>
          <cell r="D424">
            <v>0</v>
          </cell>
          <cell r="E424">
            <v>1204981</v>
          </cell>
          <cell r="F424">
            <v>0</v>
          </cell>
          <cell r="G424">
            <v>36073</v>
          </cell>
          <cell r="H424">
            <v>84997</v>
          </cell>
          <cell r="I424">
            <v>19172</v>
          </cell>
          <cell r="J424">
            <v>0</v>
          </cell>
          <cell r="K424">
            <v>23207</v>
          </cell>
          <cell r="L424">
            <v>27561</v>
          </cell>
          <cell r="M424">
            <v>0</v>
          </cell>
          <cell r="N424">
            <v>0</v>
          </cell>
          <cell r="O424">
            <v>25043</v>
          </cell>
          <cell r="P424">
            <v>38520</v>
          </cell>
          <cell r="Q424">
            <v>34335</v>
          </cell>
          <cell r="R424">
            <v>349956</v>
          </cell>
          <cell r="S424">
            <v>128830</v>
          </cell>
          <cell r="T424">
            <v>51959.7</v>
          </cell>
          <cell r="U424">
            <v>6750</v>
          </cell>
          <cell r="V424">
            <v>30899</v>
          </cell>
          <cell r="W424">
            <v>1554937</v>
          </cell>
          <cell r="X424">
            <v>507346.7</v>
          </cell>
          <cell r="Y424">
            <v>2062283.7</v>
          </cell>
        </row>
        <row r="425">
          <cell r="C425">
            <v>515604</v>
          </cell>
          <cell r="D425">
            <v>1723822.61</v>
          </cell>
          <cell r="E425">
            <v>7814703</v>
          </cell>
          <cell r="F425">
            <v>447509</v>
          </cell>
          <cell r="G425">
            <v>2154436</v>
          </cell>
          <cell r="H425">
            <v>2298626</v>
          </cell>
          <cell r="I425">
            <v>462666</v>
          </cell>
          <cell r="J425">
            <v>518739</v>
          </cell>
          <cell r="K425">
            <v>498646</v>
          </cell>
          <cell r="L425">
            <v>4788798</v>
          </cell>
          <cell r="M425">
            <v>1453848</v>
          </cell>
          <cell r="N425">
            <v>1076481</v>
          </cell>
          <cell r="O425">
            <v>1913945</v>
          </cell>
          <cell r="P425">
            <v>5377054</v>
          </cell>
          <cell r="Q425">
            <v>4551789</v>
          </cell>
          <cell r="R425">
            <v>13739258</v>
          </cell>
          <cell r="S425">
            <v>2900830</v>
          </cell>
          <cell r="T425">
            <v>2945234.68</v>
          </cell>
          <cell r="U425">
            <v>1900464</v>
          </cell>
          <cell r="V425">
            <v>2118100</v>
          </cell>
          <cell r="W425">
            <v>21553961</v>
          </cell>
          <cell r="X425">
            <v>37646592.289999999</v>
          </cell>
          <cell r="Y425">
            <v>59200553.289999999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62840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62840</v>
          </cell>
          <cell r="Y426">
            <v>62840</v>
          </cell>
        </row>
        <row r="427">
          <cell r="C427">
            <v>0</v>
          </cell>
          <cell r="D427">
            <v>4650</v>
          </cell>
          <cell r="E427">
            <v>1096356</v>
          </cell>
          <cell r="F427">
            <v>0</v>
          </cell>
          <cell r="G427">
            <v>25102</v>
          </cell>
          <cell r="H427">
            <v>23780</v>
          </cell>
          <cell r="I427">
            <v>0</v>
          </cell>
          <cell r="J427">
            <v>0</v>
          </cell>
          <cell r="K427">
            <v>0</v>
          </cell>
          <cell r="L427">
            <v>22975</v>
          </cell>
          <cell r="M427">
            <v>0</v>
          </cell>
          <cell r="N427">
            <v>0</v>
          </cell>
          <cell r="O427">
            <v>147244</v>
          </cell>
          <cell r="P427">
            <v>53920</v>
          </cell>
          <cell r="Q427">
            <v>37624</v>
          </cell>
          <cell r="R427">
            <v>895740</v>
          </cell>
          <cell r="S427">
            <v>76780</v>
          </cell>
          <cell r="T427">
            <v>125076.75</v>
          </cell>
          <cell r="U427">
            <v>68235</v>
          </cell>
          <cell r="V427">
            <v>22911</v>
          </cell>
          <cell r="W427">
            <v>1992096</v>
          </cell>
          <cell r="X427">
            <v>608297.75</v>
          </cell>
          <cell r="Y427">
            <v>2600393.75</v>
          </cell>
        </row>
        <row r="428">
          <cell r="C428">
            <v>188899</v>
          </cell>
          <cell r="D428">
            <v>271457.59999999998</v>
          </cell>
          <cell r="E428">
            <v>1481547</v>
          </cell>
          <cell r="F428">
            <v>23291</v>
          </cell>
          <cell r="G428">
            <v>587718</v>
          </cell>
          <cell r="H428">
            <v>686366</v>
          </cell>
          <cell r="I428">
            <v>48142</v>
          </cell>
          <cell r="J428">
            <v>108226</v>
          </cell>
          <cell r="K428">
            <v>60764</v>
          </cell>
          <cell r="L428">
            <v>852884</v>
          </cell>
          <cell r="M428">
            <v>182967</v>
          </cell>
          <cell r="N428">
            <v>195121</v>
          </cell>
          <cell r="O428">
            <v>534009</v>
          </cell>
          <cell r="P428">
            <v>2639945</v>
          </cell>
          <cell r="Q428">
            <v>4006781</v>
          </cell>
          <cell r="R428">
            <v>6068214</v>
          </cell>
          <cell r="S428">
            <v>1057881</v>
          </cell>
          <cell r="T428">
            <v>1338234.3999999999</v>
          </cell>
          <cell r="U428">
            <v>1616294</v>
          </cell>
          <cell r="V428">
            <v>1116704</v>
          </cell>
          <cell r="W428">
            <v>7549761</v>
          </cell>
          <cell r="X428">
            <v>15515684</v>
          </cell>
          <cell r="Y428">
            <v>23065445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60704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60704</v>
          </cell>
          <cell r="Y429">
            <v>60704</v>
          </cell>
        </row>
        <row r="430">
          <cell r="C430">
            <v>0</v>
          </cell>
          <cell r="D430">
            <v>69440</v>
          </cell>
          <cell r="E430">
            <v>112447</v>
          </cell>
          <cell r="F430">
            <v>0</v>
          </cell>
          <cell r="G430">
            <v>6439</v>
          </cell>
          <cell r="H430">
            <v>665925</v>
          </cell>
          <cell r="I430">
            <v>0</v>
          </cell>
          <cell r="J430">
            <v>16842</v>
          </cell>
          <cell r="K430">
            <v>0</v>
          </cell>
          <cell r="L430">
            <v>0</v>
          </cell>
          <cell r="M430">
            <v>38290</v>
          </cell>
          <cell r="N430">
            <v>0</v>
          </cell>
          <cell r="O430">
            <v>0</v>
          </cell>
          <cell r="P430">
            <v>0</v>
          </cell>
          <cell r="Q430">
            <v>165056</v>
          </cell>
          <cell r="R430">
            <v>494931</v>
          </cell>
          <cell r="S430">
            <v>0</v>
          </cell>
          <cell r="T430">
            <v>472908.12</v>
          </cell>
          <cell r="U430">
            <v>0</v>
          </cell>
          <cell r="V430">
            <v>0</v>
          </cell>
          <cell r="W430">
            <v>607378</v>
          </cell>
          <cell r="X430">
            <v>1434900.12</v>
          </cell>
          <cell r="Y430">
            <v>2042278.12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1470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1470</v>
          </cell>
          <cell r="Y431">
            <v>1470</v>
          </cell>
        </row>
        <row r="432">
          <cell r="C432">
            <v>0</v>
          </cell>
          <cell r="D432">
            <v>0</v>
          </cell>
          <cell r="E432">
            <v>28565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13521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33152</v>
          </cell>
          <cell r="S432">
            <v>0</v>
          </cell>
          <cell r="T432">
            <v>0</v>
          </cell>
          <cell r="U432">
            <v>1580590</v>
          </cell>
          <cell r="V432">
            <v>606415</v>
          </cell>
          <cell r="W432">
            <v>61717</v>
          </cell>
          <cell r="X432">
            <v>2200526</v>
          </cell>
          <cell r="Y432">
            <v>2262243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166038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166038</v>
          </cell>
          <cell r="Y433">
            <v>166038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648797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648797</v>
          </cell>
          <cell r="Y434">
            <v>648797</v>
          </cell>
        </row>
        <row r="435">
          <cell r="C435">
            <v>5722303</v>
          </cell>
          <cell r="D435">
            <v>7275501.0599999996</v>
          </cell>
          <cell r="E435">
            <v>22262980</v>
          </cell>
          <cell r="F435">
            <v>1190024</v>
          </cell>
          <cell r="G435">
            <v>7605401</v>
          </cell>
          <cell r="H435">
            <v>0</v>
          </cell>
          <cell r="I435">
            <v>2324964</v>
          </cell>
          <cell r="J435">
            <v>24525854</v>
          </cell>
          <cell r="K435">
            <v>1707367</v>
          </cell>
          <cell r="L435">
            <v>3672506</v>
          </cell>
          <cell r="M435">
            <v>14274777</v>
          </cell>
          <cell r="N435">
            <v>12071712</v>
          </cell>
          <cell r="O435">
            <v>0</v>
          </cell>
          <cell r="P435">
            <v>16189422</v>
          </cell>
          <cell r="Q435">
            <v>25311304</v>
          </cell>
          <cell r="R435">
            <v>20326617</v>
          </cell>
          <cell r="S435">
            <v>0</v>
          </cell>
          <cell r="T435">
            <v>11539798.59</v>
          </cell>
          <cell r="U435">
            <v>61615696</v>
          </cell>
          <cell r="V435">
            <v>13182828</v>
          </cell>
          <cell r="W435">
            <v>42589597</v>
          </cell>
          <cell r="X435">
            <v>208209457.65000001</v>
          </cell>
          <cell r="Y435">
            <v>250799054.65000001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1423626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1423626</v>
          </cell>
          <cell r="Y436">
            <v>1423626</v>
          </cell>
        </row>
        <row r="437">
          <cell r="C437">
            <v>0</v>
          </cell>
          <cell r="D437">
            <v>95021.05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95021.05</v>
          </cell>
          <cell r="Y437">
            <v>95021.05</v>
          </cell>
        </row>
        <row r="438">
          <cell r="C438">
            <v>3799054</v>
          </cell>
          <cell r="D438">
            <v>2596723.63</v>
          </cell>
          <cell r="E438">
            <v>8765963</v>
          </cell>
          <cell r="F438">
            <v>134375</v>
          </cell>
          <cell r="G438">
            <v>6041404</v>
          </cell>
          <cell r="H438">
            <v>2043209</v>
          </cell>
          <cell r="I438">
            <v>3145620</v>
          </cell>
          <cell r="J438">
            <v>936707</v>
          </cell>
          <cell r="K438">
            <v>71530</v>
          </cell>
          <cell r="L438">
            <v>4277431</v>
          </cell>
          <cell r="M438">
            <v>5546385</v>
          </cell>
          <cell r="N438">
            <v>2869663</v>
          </cell>
          <cell r="O438">
            <v>1972731</v>
          </cell>
          <cell r="P438">
            <v>10360057</v>
          </cell>
          <cell r="Q438">
            <v>16632247</v>
          </cell>
          <cell r="R438">
            <v>10312190</v>
          </cell>
          <cell r="S438">
            <v>5935665</v>
          </cell>
          <cell r="T438">
            <v>9393825.9499999993</v>
          </cell>
          <cell r="U438">
            <v>20345630</v>
          </cell>
          <cell r="V438">
            <v>12150827</v>
          </cell>
          <cell r="W438">
            <v>19078153</v>
          </cell>
          <cell r="X438">
            <v>108253084.58</v>
          </cell>
          <cell r="Y438">
            <v>127331237.58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329047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329047</v>
          </cell>
          <cell r="Y439">
            <v>329047</v>
          </cell>
        </row>
        <row r="440">
          <cell r="C440">
            <v>0</v>
          </cell>
          <cell r="D440">
            <v>38104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38104</v>
          </cell>
          <cell r="Y440">
            <v>38104</v>
          </cell>
        </row>
        <row r="441">
          <cell r="C441">
            <v>1918031</v>
          </cell>
          <cell r="D441">
            <v>2753948.57</v>
          </cell>
          <cell r="E441">
            <v>8779796.9100000001</v>
          </cell>
          <cell r="F441">
            <v>348091</v>
          </cell>
          <cell r="G441">
            <v>4875671</v>
          </cell>
          <cell r="H441">
            <v>9430463</v>
          </cell>
          <cell r="I441">
            <v>1796536</v>
          </cell>
          <cell r="J441">
            <v>2910620</v>
          </cell>
          <cell r="K441">
            <v>151519</v>
          </cell>
          <cell r="L441">
            <v>3608912</v>
          </cell>
          <cell r="M441">
            <v>672097</v>
          </cell>
          <cell r="N441">
            <v>2970561</v>
          </cell>
          <cell r="O441">
            <v>2343916</v>
          </cell>
          <cell r="P441">
            <v>8779374</v>
          </cell>
          <cell r="Q441">
            <v>17682647</v>
          </cell>
          <cell r="R441">
            <v>12140702</v>
          </cell>
          <cell r="S441">
            <v>6478207</v>
          </cell>
          <cell r="T441">
            <v>2681687.31</v>
          </cell>
          <cell r="U441">
            <v>16239045</v>
          </cell>
          <cell r="V441">
            <v>8881692</v>
          </cell>
          <cell r="W441">
            <v>20920498.91</v>
          </cell>
          <cell r="X441">
            <v>94523017.879999995</v>
          </cell>
          <cell r="Y441">
            <v>115443516.79000001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2420217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2420217</v>
          </cell>
          <cell r="Y442">
            <v>2420217</v>
          </cell>
        </row>
        <row r="443">
          <cell r="C443">
            <v>0</v>
          </cell>
          <cell r="D443">
            <v>15882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15882</v>
          </cell>
          <cell r="Y443">
            <v>15882</v>
          </cell>
        </row>
        <row r="444">
          <cell r="C444">
            <v>50280</v>
          </cell>
          <cell r="D444">
            <v>21317.21</v>
          </cell>
          <cell r="E444">
            <v>25163</v>
          </cell>
          <cell r="F444">
            <v>4515</v>
          </cell>
          <cell r="G444">
            <v>54626</v>
          </cell>
          <cell r="H444">
            <v>705</v>
          </cell>
          <cell r="I444">
            <v>494</v>
          </cell>
          <cell r="J444">
            <v>0</v>
          </cell>
          <cell r="K444">
            <v>0</v>
          </cell>
          <cell r="L444">
            <v>33135</v>
          </cell>
          <cell r="M444">
            <v>63501</v>
          </cell>
          <cell r="N444">
            <v>59440</v>
          </cell>
          <cell r="O444">
            <v>10179</v>
          </cell>
          <cell r="P444">
            <v>126670</v>
          </cell>
          <cell r="Q444">
            <v>108037</v>
          </cell>
          <cell r="R444">
            <v>18480</v>
          </cell>
          <cell r="S444">
            <v>56855</v>
          </cell>
          <cell r="T444">
            <v>54199.360000000001</v>
          </cell>
          <cell r="U444">
            <v>290152</v>
          </cell>
          <cell r="V444">
            <v>18249</v>
          </cell>
          <cell r="W444">
            <v>43643</v>
          </cell>
          <cell r="X444">
            <v>952354.57</v>
          </cell>
          <cell r="Y444">
            <v>995997.57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</row>
        <row r="446">
          <cell r="C446">
            <v>0</v>
          </cell>
          <cell r="D446">
            <v>0</v>
          </cell>
          <cell r="E446">
            <v>235209</v>
          </cell>
          <cell r="F446">
            <v>0</v>
          </cell>
          <cell r="G446">
            <v>174330</v>
          </cell>
          <cell r="H446">
            <v>333594</v>
          </cell>
          <cell r="I446">
            <v>43159</v>
          </cell>
          <cell r="J446">
            <v>76693</v>
          </cell>
          <cell r="K446">
            <v>0</v>
          </cell>
          <cell r="L446">
            <v>171952</v>
          </cell>
          <cell r="M446">
            <v>319712</v>
          </cell>
          <cell r="N446">
            <v>0</v>
          </cell>
          <cell r="O446">
            <v>315809</v>
          </cell>
          <cell r="P446">
            <v>0</v>
          </cell>
          <cell r="Q446">
            <v>97430</v>
          </cell>
          <cell r="R446">
            <v>747473</v>
          </cell>
          <cell r="S446">
            <v>131070</v>
          </cell>
          <cell r="T446">
            <v>479239</v>
          </cell>
          <cell r="U446">
            <v>53160</v>
          </cell>
          <cell r="V446">
            <v>130121</v>
          </cell>
          <cell r="W446">
            <v>982682</v>
          </cell>
          <cell r="X446">
            <v>2326269</v>
          </cell>
          <cell r="Y446">
            <v>3308951</v>
          </cell>
        </row>
        <row r="447">
          <cell r="C447">
            <v>201574</v>
          </cell>
          <cell r="D447">
            <v>5521794.8399999999</v>
          </cell>
          <cell r="E447">
            <v>19486810</v>
          </cell>
          <cell r="F447">
            <v>1355676</v>
          </cell>
          <cell r="G447">
            <v>5032212</v>
          </cell>
          <cell r="H447">
            <v>7628345</v>
          </cell>
          <cell r="I447">
            <v>1096735</v>
          </cell>
          <cell r="J447">
            <v>2793797</v>
          </cell>
          <cell r="K447">
            <v>1168983</v>
          </cell>
          <cell r="L447">
            <v>14205548</v>
          </cell>
          <cell r="M447">
            <v>5100922</v>
          </cell>
          <cell r="N447">
            <v>3325971</v>
          </cell>
          <cell r="O447">
            <v>6690708</v>
          </cell>
          <cell r="P447">
            <v>14345855</v>
          </cell>
          <cell r="Q447">
            <v>9057728</v>
          </cell>
          <cell r="R447">
            <v>13005550</v>
          </cell>
          <cell r="S447">
            <v>4263163</v>
          </cell>
          <cell r="T447">
            <v>5146553.16</v>
          </cell>
          <cell r="U447">
            <v>4238521</v>
          </cell>
          <cell r="V447">
            <v>4551133</v>
          </cell>
          <cell r="W447">
            <v>32492360</v>
          </cell>
          <cell r="X447">
            <v>95725219</v>
          </cell>
          <cell r="Y447">
            <v>128217579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87741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87741</v>
          </cell>
          <cell r="Y448">
            <v>87741</v>
          </cell>
        </row>
        <row r="449">
          <cell r="C449">
            <v>0</v>
          </cell>
          <cell r="D449">
            <v>0</v>
          </cell>
          <cell r="E449">
            <v>214005</v>
          </cell>
          <cell r="F449">
            <v>0</v>
          </cell>
          <cell r="G449">
            <v>59032</v>
          </cell>
          <cell r="H449">
            <v>155539</v>
          </cell>
          <cell r="I449">
            <v>30286</v>
          </cell>
          <cell r="J449">
            <v>31325</v>
          </cell>
          <cell r="K449">
            <v>0</v>
          </cell>
          <cell r="L449">
            <v>115767</v>
          </cell>
          <cell r="M449">
            <v>620930</v>
          </cell>
          <cell r="N449">
            <v>50368</v>
          </cell>
          <cell r="O449">
            <v>380498</v>
          </cell>
          <cell r="P449">
            <v>6720</v>
          </cell>
          <cell r="Q449">
            <v>361310</v>
          </cell>
          <cell r="R449">
            <v>1166621</v>
          </cell>
          <cell r="S449">
            <v>317905</v>
          </cell>
          <cell r="T449">
            <v>455058.84</v>
          </cell>
          <cell r="U449">
            <v>80888</v>
          </cell>
          <cell r="V449">
            <v>234108</v>
          </cell>
          <cell r="W449">
            <v>1380626</v>
          </cell>
          <cell r="X449">
            <v>2899734.84</v>
          </cell>
          <cell r="Y449">
            <v>4280360.84</v>
          </cell>
        </row>
        <row r="450">
          <cell r="C450">
            <v>128036</v>
          </cell>
          <cell r="D450">
            <v>1235553.6100000001</v>
          </cell>
          <cell r="E450">
            <v>3694399</v>
          </cell>
          <cell r="F450">
            <v>115028</v>
          </cell>
          <cell r="G450">
            <v>1562199</v>
          </cell>
          <cell r="H450">
            <v>527237</v>
          </cell>
          <cell r="I450">
            <v>292811</v>
          </cell>
          <cell r="J450">
            <v>1272946</v>
          </cell>
          <cell r="K450">
            <v>260195</v>
          </cell>
          <cell r="L450">
            <v>1948084</v>
          </cell>
          <cell r="M450">
            <v>534243</v>
          </cell>
          <cell r="N450">
            <v>589096</v>
          </cell>
          <cell r="O450">
            <v>1727308</v>
          </cell>
          <cell r="P450">
            <v>5229307</v>
          </cell>
          <cell r="Q450">
            <v>6674769</v>
          </cell>
          <cell r="R450">
            <v>4317664</v>
          </cell>
          <cell r="S450">
            <v>1701956</v>
          </cell>
          <cell r="T450">
            <v>2806056.24</v>
          </cell>
          <cell r="U450">
            <v>4716989</v>
          </cell>
          <cell r="V450">
            <v>2298980</v>
          </cell>
          <cell r="W450">
            <v>8012063</v>
          </cell>
          <cell r="X450">
            <v>33620793.850000001</v>
          </cell>
          <cell r="Y450">
            <v>41632856.850000001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71156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71156</v>
          </cell>
          <cell r="Y451">
            <v>71156</v>
          </cell>
        </row>
        <row r="452">
          <cell r="C452">
            <v>0</v>
          </cell>
          <cell r="D452">
            <v>0</v>
          </cell>
          <cell r="E452">
            <v>135596</v>
          </cell>
          <cell r="F452">
            <v>0</v>
          </cell>
          <cell r="G452">
            <v>150373</v>
          </cell>
          <cell r="H452">
            <v>2546023</v>
          </cell>
          <cell r="I452">
            <v>36708</v>
          </cell>
          <cell r="J452">
            <v>3780</v>
          </cell>
          <cell r="K452">
            <v>0</v>
          </cell>
          <cell r="L452">
            <v>0</v>
          </cell>
          <cell r="M452">
            <v>1051</v>
          </cell>
          <cell r="N452">
            <v>0</v>
          </cell>
          <cell r="O452">
            <v>0</v>
          </cell>
          <cell r="P452">
            <v>0</v>
          </cell>
          <cell r="Q452">
            <v>234503</v>
          </cell>
          <cell r="R452">
            <v>267916</v>
          </cell>
          <cell r="S452">
            <v>0</v>
          </cell>
          <cell r="T452">
            <v>508175.33</v>
          </cell>
          <cell r="U452">
            <v>2968</v>
          </cell>
          <cell r="V452">
            <v>0</v>
          </cell>
          <cell r="W452">
            <v>403512</v>
          </cell>
          <cell r="X452">
            <v>3483581.33</v>
          </cell>
          <cell r="Y452">
            <v>3887093.33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2485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2485</v>
          </cell>
          <cell r="Y453">
            <v>2485</v>
          </cell>
        </row>
        <row r="454">
          <cell r="C454">
            <v>0</v>
          </cell>
          <cell r="D454">
            <v>0</v>
          </cell>
          <cell r="E454">
            <v>39606</v>
          </cell>
          <cell r="F454">
            <v>0</v>
          </cell>
          <cell r="G454">
            <v>3888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21449.34</v>
          </cell>
          <cell r="U454">
            <v>2775571</v>
          </cell>
          <cell r="V454">
            <v>1069329</v>
          </cell>
          <cell r="W454">
            <v>39606</v>
          </cell>
          <cell r="X454">
            <v>3870237.34</v>
          </cell>
          <cell r="Y454">
            <v>3909843.34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287042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287042</v>
          </cell>
          <cell r="Y455">
            <v>287042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906106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906106</v>
          </cell>
          <cell r="Y456">
            <v>906106</v>
          </cell>
        </row>
        <row r="457">
          <cell r="C457">
            <v>5587549</v>
          </cell>
          <cell r="D457">
            <v>3892309.23</v>
          </cell>
          <cell r="E457">
            <v>12894096</v>
          </cell>
          <cell r="F457">
            <v>15815440</v>
          </cell>
          <cell r="G457">
            <v>4682103</v>
          </cell>
          <cell r="H457">
            <v>0</v>
          </cell>
          <cell r="I457">
            <v>2807336</v>
          </cell>
          <cell r="J457">
            <v>26047358</v>
          </cell>
          <cell r="K457">
            <v>3535926</v>
          </cell>
          <cell r="L457">
            <v>6189953</v>
          </cell>
          <cell r="M457">
            <v>7427982</v>
          </cell>
          <cell r="N457">
            <v>1764593</v>
          </cell>
          <cell r="O457">
            <v>635433</v>
          </cell>
          <cell r="P457">
            <v>16156976</v>
          </cell>
          <cell r="Q457">
            <v>13979442</v>
          </cell>
          <cell r="R457">
            <v>15346642</v>
          </cell>
          <cell r="S457">
            <v>0</v>
          </cell>
          <cell r="T457">
            <v>11419276.380000001</v>
          </cell>
          <cell r="U457">
            <v>19548819</v>
          </cell>
          <cell r="V457">
            <v>2617490</v>
          </cell>
          <cell r="W457">
            <v>28240738</v>
          </cell>
          <cell r="X457">
            <v>142107985.61000001</v>
          </cell>
          <cell r="Y457">
            <v>170348723.61000001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9464469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9464469</v>
          </cell>
          <cell r="Y458">
            <v>9464469</v>
          </cell>
        </row>
        <row r="459">
          <cell r="C459">
            <v>0</v>
          </cell>
          <cell r="D459">
            <v>207447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207447</v>
          </cell>
          <cell r="Y459">
            <v>207447</v>
          </cell>
        </row>
        <row r="460">
          <cell r="C460">
            <v>1475517</v>
          </cell>
          <cell r="D460">
            <v>1888633.65</v>
          </cell>
          <cell r="E460">
            <v>5782738</v>
          </cell>
          <cell r="F460">
            <v>13015</v>
          </cell>
          <cell r="G460">
            <v>3526430</v>
          </cell>
          <cell r="H460">
            <v>4102833</v>
          </cell>
          <cell r="I460">
            <v>3574248</v>
          </cell>
          <cell r="J460">
            <v>652289</v>
          </cell>
          <cell r="K460">
            <v>1010653</v>
          </cell>
          <cell r="L460">
            <v>17466460</v>
          </cell>
          <cell r="M460">
            <v>3195595</v>
          </cell>
          <cell r="N460">
            <v>239772</v>
          </cell>
          <cell r="O460">
            <v>9686458</v>
          </cell>
          <cell r="P460">
            <v>7634239</v>
          </cell>
          <cell r="Q460">
            <v>12091675</v>
          </cell>
          <cell r="R460">
            <v>17016390</v>
          </cell>
          <cell r="S460">
            <v>2706413</v>
          </cell>
          <cell r="T460">
            <v>9374875.0899999999</v>
          </cell>
          <cell r="U460">
            <v>6884204</v>
          </cell>
          <cell r="V460">
            <v>1568411</v>
          </cell>
          <cell r="W460">
            <v>22799128</v>
          </cell>
          <cell r="X460">
            <v>87091720.739999995</v>
          </cell>
          <cell r="Y460">
            <v>109890848.73999999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7642958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7642958</v>
          </cell>
          <cell r="Y461">
            <v>7642958</v>
          </cell>
        </row>
        <row r="462">
          <cell r="C462">
            <v>0</v>
          </cell>
          <cell r="D462">
            <v>13633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13633</v>
          </cell>
          <cell r="Y462">
            <v>13633</v>
          </cell>
        </row>
        <row r="463">
          <cell r="C463">
            <v>1027167</v>
          </cell>
          <cell r="D463">
            <v>3230578.25</v>
          </cell>
          <cell r="E463">
            <v>3419716.53</v>
          </cell>
          <cell r="F463">
            <v>5385296</v>
          </cell>
          <cell r="G463">
            <v>5620705</v>
          </cell>
          <cell r="H463">
            <v>9272053</v>
          </cell>
          <cell r="I463">
            <v>1853648</v>
          </cell>
          <cell r="J463">
            <v>1490167</v>
          </cell>
          <cell r="K463">
            <v>914853</v>
          </cell>
          <cell r="L463">
            <v>13622548</v>
          </cell>
          <cell r="M463">
            <v>305353</v>
          </cell>
          <cell r="N463">
            <v>363406</v>
          </cell>
          <cell r="O463">
            <v>13726343</v>
          </cell>
          <cell r="P463">
            <v>2824742</v>
          </cell>
          <cell r="Q463">
            <v>8559547</v>
          </cell>
          <cell r="R463">
            <v>16819170</v>
          </cell>
          <cell r="S463">
            <v>1201744</v>
          </cell>
          <cell r="T463">
            <v>2365784.6</v>
          </cell>
          <cell r="U463">
            <v>6162683</v>
          </cell>
          <cell r="V463">
            <v>1377728</v>
          </cell>
          <cell r="W463">
            <v>20238886.530000001</v>
          </cell>
          <cell r="X463">
            <v>79304345.849999994</v>
          </cell>
          <cell r="Y463">
            <v>99543232.379999995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15982553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15982553</v>
          </cell>
          <cell r="Y464">
            <v>15982553</v>
          </cell>
        </row>
        <row r="465">
          <cell r="C465">
            <v>0</v>
          </cell>
          <cell r="D465">
            <v>6652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6652</v>
          </cell>
          <cell r="Y465">
            <v>6652</v>
          </cell>
        </row>
        <row r="466">
          <cell r="C466">
            <v>49971</v>
          </cell>
          <cell r="D466">
            <v>56138.94</v>
          </cell>
          <cell r="E466">
            <v>53605</v>
          </cell>
          <cell r="F466">
            <v>38978</v>
          </cell>
          <cell r="G466">
            <v>74464</v>
          </cell>
          <cell r="H466">
            <v>150</v>
          </cell>
          <cell r="I466">
            <v>2025</v>
          </cell>
          <cell r="J466">
            <v>0</v>
          </cell>
          <cell r="K466">
            <v>2310</v>
          </cell>
          <cell r="L466">
            <v>426585</v>
          </cell>
          <cell r="M466">
            <v>28688</v>
          </cell>
          <cell r="N466">
            <v>0</v>
          </cell>
          <cell r="O466">
            <v>135250</v>
          </cell>
          <cell r="P466">
            <v>104022</v>
          </cell>
          <cell r="Q466">
            <v>21406</v>
          </cell>
          <cell r="R466">
            <v>79410</v>
          </cell>
          <cell r="S466">
            <v>14527</v>
          </cell>
          <cell r="T466">
            <v>77397.070000000007</v>
          </cell>
          <cell r="U466">
            <v>59413</v>
          </cell>
          <cell r="V466">
            <v>12498</v>
          </cell>
          <cell r="W466">
            <v>133015</v>
          </cell>
          <cell r="X466">
            <v>1103823.01</v>
          </cell>
          <cell r="Y466">
            <v>1236838.01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840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840</v>
          </cell>
          <cell r="Y467">
            <v>840</v>
          </cell>
        </row>
        <row r="468">
          <cell r="C468">
            <v>0</v>
          </cell>
          <cell r="D468">
            <v>63363.75</v>
          </cell>
          <cell r="E468">
            <v>3504263</v>
          </cell>
          <cell r="F468">
            <v>32074</v>
          </cell>
          <cell r="G468">
            <v>84199</v>
          </cell>
          <cell r="H468">
            <v>671886</v>
          </cell>
          <cell r="I468">
            <v>0</v>
          </cell>
          <cell r="J468">
            <v>100606</v>
          </cell>
          <cell r="K468">
            <v>145079</v>
          </cell>
          <cell r="L468">
            <v>435434</v>
          </cell>
          <cell r="M468">
            <v>350078</v>
          </cell>
          <cell r="N468">
            <v>0</v>
          </cell>
          <cell r="O468">
            <v>1794407</v>
          </cell>
          <cell r="P468">
            <v>42840</v>
          </cell>
          <cell r="Q468">
            <v>40109</v>
          </cell>
          <cell r="R468">
            <v>1117325</v>
          </cell>
          <cell r="S468">
            <v>0</v>
          </cell>
          <cell r="T468">
            <v>47029.7</v>
          </cell>
          <cell r="U468">
            <v>3111</v>
          </cell>
          <cell r="V468">
            <v>51785</v>
          </cell>
          <cell r="W468">
            <v>4621588</v>
          </cell>
          <cell r="X468">
            <v>3862001.45</v>
          </cell>
          <cell r="Y468">
            <v>8483589.4499999993</v>
          </cell>
        </row>
        <row r="469">
          <cell r="C469">
            <v>396251</v>
          </cell>
          <cell r="D469">
            <v>2985758.65</v>
          </cell>
          <cell r="E469">
            <v>39281766</v>
          </cell>
          <cell r="F469">
            <v>2692076</v>
          </cell>
          <cell r="G469">
            <v>3622749</v>
          </cell>
          <cell r="H469">
            <v>8545663</v>
          </cell>
          <cell r="I469">
            <v>1735968</v>
          </cell>
          <cell r="J469">
            <v>2673516</v>
          </cell>
          <cell r="K469">
            <v>9904863</v>
          </cell>
          <cell r="L469">
            <v>49090101</v>
          </cell>
          <cell r="M469">
            <v>2202272</v>
          </cell>
          <cell r="N469">
            <v>129880</v>
          </cell>
          <cell r="O469">
            <v>34873557</v>
          </cell>
          <cell r="P469">
            <v>10244780</v>
          </cell>
          <cell r="Q469">
            <v>5709332</v>
          </cell>
          <cell r="R469">
            <v>17021475</v>
          </cell>
          <cell r="S469">
            <v>2453765</v>
          </cell>
          <cell r="T469">
            <v>6719893.2400000002</v>
          </cell>
          <cell r="U469">
            <v>858001</v>
          </cell>
          <cell r="V469">
            <v>3316889</v>
          </cell>
          <cell r="W469">
            <v>56303241</v>
          </cell>
          <cell r="X469">
            <v>148155314.88999999</v>
          </cell>
          <cell r="Y469">
            <v>204458555.88999999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11533883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11533883</v>
          </cell>
          <cell r="Y470">
            <v>11533883</v>
          </cell>
        </row>
        <row r="471">
          <cell r="C471">
            <v>0</v>
          </cell>
          <cell r="D471">
            <v>132446.25</v>
          </cell>
          <cell r="E471">
            <v>3188364</v>
          </cell>
          <cell r="F471">
            <v>27312</v>
          </cell>
          <cell r="G471">
            <v>43558</v>
          </cell>
          <cell r="H471">
            <v>406704</v>
          </cell>
          <cell r="I471">
            <v>0</v>
          </cell>
          <cell r="J471">
            <v>78805</v>
          </cell>
          <cell r="K471">
            <v>207462</v>
          </cell>
          <cell r="L471">
            <v>533790</v>
          </cell>
          <cell r="M471">
            <v>732745</v>
          </cell>
          <cell r="N471">
            <v>0</v>
          </cell>
          <cell r="O471">
            <v>328912</v>
          </cell>
          <cell r="P471">
            <v>0</v>
          </cell>
          <cell r="Q471">
            <v>97712</v>
          </cell>
          <cell r="R471">
            <v>1635230</v>
          </cell>
          <cell r="S471">
            <v>38720</v>
          </cell>
          <cell r="T471">
            <v>604373.27</v>
          </cell>
          <cell r="U471">
            <v>30570</v>
          </cell>
          <cell r="V471">
            <v>193286</v>
          </cell>
          <cell r="W471">
            <v>4823594</v>
          </cell>
          <cell r="X471">
            <v>3456395.52</v>
          </cell>
          <cell r="Y471">
            <v>8279989.5199999996</v>
          </cell>
        </row>
        <row r="472">
          <cell r="C472">
            <v>206983</v>
          </cell>
          <cell r="D472">
            <v>725506.89</v>
          </cell>
          <cell r="E472">
            <v>7447218</v>
          </cell>
          <cell r="F472">
            <v>195698</v>
          </cell>
          <cell r="G472">
            <v>654776</v>
          </cell>
          <cell r="H472">
            <v>2025331</v>
          </cell>
          <cell r="I472">
            <v>238155</v>
          </cell>
          <cell r="J472">
            <v>913376</v>
          </cell>
          <cell r="K472">
            <v>1750901</v>
          </cell>
          <cell r="L472">
            <v>17892291</v>
          </cell>
          <cell r="M472">
            <v>307328</v>
          </cell>
          <cell r="N472">
            <v>91817</v>
          </cell>
          <cell r="O472">
            <v>9419659</v>
          </cell>
          <cell r="P472">
            <v>4522394</v>
          </cell>
          <cell r="Q472">
            <v>7595931</v>
          </cell>
          <cell r="R472">
            <v>8364920</v>
          </cell>
          <cell r="S472">
            <v>1921550</v>
          </cell>
          <cell r="T472">
            <v>2066809.53</v>
          </cell>
          <cell r="U472">
            <v>658909</v>
          </cell>
          <cell r="V472">
            <v>773549</v>
          </cell>
          <cell r="W472">
            <v>15812138</v>
          </cell>
          <cell r="X472">
            <v>51960964.420000002</v>
          </cell>
          <cell r="Y472">
            <v>67773102.420000002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10337478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10337478</v>
          </cell>
          <cell r="Y473">
            <v>10337478</v>
          </cell>
        </row>
        <row r="474">
          <cell r="C474">
            <v>0</v>
          </cell>
          <cell r="D474">
            <v>9408</v>
          </cell>
          <cell r="E474">
            <v>0</v>
          </cell>
          <cell r="F474">
            <v>0</v>
          </cell>
          <cell r="G474">
            <v>51107</v>
          </cell>
          <cell r="H474">
            <v>4224396</v>
          </cell>
          <cell r="I474">
            <v>30030</v>
          </cell>
          <cell r="J474">
            <v>654</v>
          </cell>
          <cell r="K474">
            <v>0</v>
          </cell>
          <cell r="L474">
            <v>0</v>
          </cell>
          <cell r="M474">
            <v>35525</v>
          </cell>
          <cell r="N474">
            <v>0</v>
          </cell>
          <cell r="O474">
            <v>0</v>
          </cell>
          <cell r="P474">
            <v>0</v>
          </cell>
          <cell r="Q474">
            <v>342776</v>
          </cell>
          <cell r="R474">
            <v>181974</v>
          </cell>
          <cell r="S474">
            <v>0</v>
          </cell>
          <cell r="T474">
            <v>279230.23</v>
          </cell>
          <cell r="U474">
            <v>0</v>
          </cell>
          <cell r="V474">
            <v>0</v>
          </cell>
          <cell r="W474">
            <v>181974</v>
          </cell>
          <cell r="X474">
            <v>4973126.2300000004</v>
          </cell>
          <cell r="Y474">
            <v>5155100.2300000004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19056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850246</v>
          </cell>
          <cell r="V476">
            <v>61258</v>
          </cell>
          <cell r="W476">
            <v>0</v>
          </cell>
          <cell r="X476">
            <v>930560</v>
          </cell>
          <cell r="Y476">
            <v>930560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1912572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1912572</v>
          </cell>
          <cell r="Y477">
            <v>1912572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11847372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11847372</v>
          </cell>
          <cell r="Y478">
            <v>11847372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892836</v>
          </cell>
          <cell r="L479">
            <v>0</v>
          </cell>
          <cell r="M479">
            <v>0</v>
          </cell>
          <cell r="N479">
            <v>0</v>
          </cell>
          <cell r="O479">
            <v>71544</v>
          </cell>
          <cell r="P479">
            <v>0</v>
          </cell>
          <cell r="Q479">
            <v>17406385</v>
          </cell>
          <cell r="R479">
            <v>886835</v>
          </cell>
          <cell r="S479">
            <v>17604648</v>
          </cell>
          <cell r="T479">
            <v>0</v>
          </cell>
          <cell r="U479">
            <v>10116638</v>
          </cell>
          <cell r="V479">
            <v>28219540</v>
          </cell>
          <cell r="W479">
            <v>886835</v>
          </cell>
          <cell r="X479">
            <v>74311591</v>
          </cell>
          <cell r="Y479">
            <v>75198426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1321521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1321521</v>
          </cell>
          <cell r="Y480">
            <v>1321521</v>
          </cell>
        </row>
        <row r="481">
          <cell r="C481">
            <v>0</v>
          </cell>
          <cell r="D481">
            <v>18985589.489999998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18985589.489999998</v>
          </cell>
          <cell r="Y481">
            <v>18985589.489999998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10440160</v>
          </cell>
          <cell r="R482">
            <v>29350</v>
          </cell>
          <cell r="S482">
            <v>1086371</v>
          </cell>
          <cell r="T482">
            <v>0</v>
          </cell>
          <cell r="U482">
            <v>469455</v>
          </cell>
          <cell r="V482">
            <v>0</v>
          </cell>
          <cell r="W482">
            <v>29350</v>
          </cell>
          <cell r="X482">
            <v>11995986</v>
          </cell>
          <cell r="Y482">
            <v>12025336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</row>
        <row r="484">
          <cell r="C484">
            <v>0</v>
          </cell>
          <cell r="D484">
            <v>5268636.09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5268636.09</v>
          </cell>
          <cell r="Y484">
            <v>5268636.09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5814107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145783</v>
          </cell>
          <cell r="N485">
            <v>0</v>
          </cell>
          <cell r="O485">
            <v>194355</v>
          </cell>
          <cell r="P485">
            <v>0</v>
          </cell>
          <cell r="Q485">
            <v>32869525</v>
          </cell>
          <cell r="R485">
            <v>60605</v>
          </cell>
          <cell r="S485">
            <v>9285782</v>
          </cell>
          <cell r="T485">
            <v>0</v>
          </cell>
          <cell r="U485">
            <v>251925</v>
          </cell>
          <cell r="V485">
            <v>0</v>
          </cell>
          <cell r="W485">
            <v>60605</v>
          </cell>
          <cell r="X485">
            <v>48561477</v>
          </cell>
          <cell r="Y485">
            <v>48622082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</row>
        <row r="487">
          <cell r="C487">
            <v>0</v>
          </cell>
          <cell r="D487">
            <v>3288598.04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3288598.04</v>
          </cell>
          <cell r="Y487">
            <v>3288598.04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3335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22601</v>
          </cell>
          <cell r="R488">
            <v>735</v>
          </cell>
          <cell r="S488">
            <v>6975</v>
          </cell>
          <cell r="T488">
            <v>0</v>
          </cell>
          <cell r="U488">
            <v>83058</v>
          </cell>
          <cell r="V488">
            <v>0</v>
          </cell>
          <cell r="W488">
            <v>735</v>
          </cell>
          <cell r="X488">
            <v>115969</v>
          </cell>
          <cell r="Y488">
            <v>116704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30030</v>
          </cell>
          <cell r="G490">
            <v>0</v>
          </cell>
          <cell r="H490">
            <v>549477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52978</v>
          </cell>
          <cell r="R490">
            <v>29239</v>
          </cell>
          <cell r="S490">
            <v>84935</v>
          </cell>
          <cell r="T490">
            <v>0</v>
          </cell>
          <cell r="U490">
            <v>0</v>
          </cell>
          <cell r="V490">
            <v>0</v>
          </cell>
          <cell r="W490">
            <v>29239</v>
          </cell>
          <cell r="X490">
            <v>717420</v>
          </cell>
          <cell r="Y490">
            <v>746659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1400203</v>
          </cell>
          <cell r="G491">
            <v>0</v>
          </cell>
          <cell r="H491">
            <v>5769617</v>
          </cell>
          <cell r="I491">
            <v>0</v>
          </cell>
          <cell r="J491">
            <v>0</v>
          </cell>
          <cell r="K491">
            <v>0</v>
          </cell>
          <cell r="L491">
            <v>41349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5002488</v>
          </cell>
          <cell r="R491">
            <v>1188697</v>
          </cell>
          <cell r="S491">
            <v>1928854</v>
          </cell>
          <cell r="T491">
            <v>0</v>
          </cell>
          <cell r="U491">
            <v>56126</v>
          </cell>
          <cell r="V491">
            <v>0</v>
          </cell>
          <cell r="W491">
            <v>1188697</v>
          </cell>
          <cell r="X491">
            <v>14198637</v>
          </cell>
          <cell r="Y491">
            <v>15387334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57156</v>
          </cell>
          <cell r="G493">
            <v>0</v>
          </cell>
          <cell r="H493">
            <v>219474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42478</v>
          </cell>
          <cell r="R493">
            <v>156930</v>
          </cell>
          <cell r="S493">
            <v>226673</v>
          </cell>
          <cell r="T493">
            <v>0</v>
          </cell>
          <cell r="U493">
            <v>0</v>
          </cell>
          <cell r="V493">
            <v>0</v>
          </cell>
          <cell r="W493">
            <v>156930</v>
          </cell>
          <cell r="X493">
            <v>545781</v>
          </cell>
          <cell r="Y493">
            <v>702711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48143</v>
          </cell>
          <cell r="G494">
            <v>0</v>
          </cell>
          <cell r="H494">
            <v>2137143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5013060</v>
          </cell>
          <cell r="R494">
            <v>156719</v>
          </cell>
          <cell r="S494">
            <v>1209651</v>
          </cell>
          <cell r="T494">
            <v>0</v>
          </cell>
          <cell r="U494">
            <v>112413</v>
          </cell>
          <cell r="V494">
            <v>0</v>
          </cell>
          <cell r="W494">
            <v>156719</v>
          </cell>
          <cell r="X494">
            <v>8520410</v>
          </cell>
          <cell r="Y494">
            <v>8677129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32846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32846</v>
          </cell>
          <cell r="Y495">
            <v>32846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12506</v>
          </cell>
          <cell r="G496">
            <v>0</v>
          </cell>
          <cell r="H496">
            <v>883467</v>
          </cell>
          <cell r="I496">
            <v>0</v>
          </cell>
          <cell r="J496">
            <v>0</v>
          </cell>
          <cell r="K496">
            <v>0</v>
          </cell>
          <cell r="L496">
            <v>1717701</v>
          </cell>
          <cell r="M496">
            <v>29931</v>
          </cell>
          <cell r="N496">
            <v>0</v>
          </cell>
          <cell r="O496">
            <v>23849</v>
          </cell>
          <cell r="P496">
            <v>0</v>
          </cell>
          <cell r="Q496">
            <v>135083</v>
          </cell>
          <cell r="R496">
            <v>89898</v>
          </cell>
          <cell r="S496">
            <v>1267898</v>
          </cell>
          <cell r="T496">
            <v>0</v>
          </cell>
          <cell r="U496">
            <v>0</v>
          </cell>
          <cell r="V496">
            <v>613776</v>
          </cell>
          <cell r="W496">
            <v>89898</v>
          </cell>
          <cell r="X496">
            <v>4684211</v>
          </cell>
          <cell r="Y496">
            <v>4774109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28780</v>
          </cell>
          <cell r="V498">
            <v>0</v>
          </cell>
          <cell r="W498">
            <v>0</v>
          </cell>
          <cell r="X498">
            <v>28780</v>
          </cell>
          <cell r="Y498">
            <v>28780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</row>
        <row r="501">
          <cell r="C501">
            <v>130957147</v>
          </cell>
          <cell r="D501">
            <v>44473074.189999998</v>
          </cell>
          <cell r="E501">
            <v>418756780</v>
          </cell>
          <cell r="F501">
            <v>78505225</v>
          </cell>
          <cell r="G501">
            <v>181824010</v>
          </cell>
          <cell r="H501">
            <v>48344604</v>
          </cell>
          <cell r="I501">
            <v>57552105</v>
          </cell>
          <cell r="J501">
            <v>161369156</v>
          </cell>
          <cell r="K501">
            <v>12809425</v>
          </cell>
          <cell r="L501">
            <v>37070170</v>
          </cell>
          <cell r="M501">
            <v>83887711</v>
          </cell>
          <cell r="N501">
            <v>47766607</v>
          </cell>
          <cell r="O501">
            <v>14736799</v>
          </cell>
          <cell r="P501">
            <v>82095479</v>
          </cell>
          <cell r="Q501">
            <v>219206689</v>
          </cell>
          <cell r="R501">
            <v>206006287</v>
          </cell>
          <cell r="S501">
            <v>124082552</v>
          </cell>
          <cell r="T501">
            <v>66440517.100000001</v>
          </cell>
          <cell r="U501">
            <v>197856219</v>
          </cell>
          <cell r="V501">
            <v>172354980</v>
          </cell>
          <cell r="W501">
            <v>624763067</v>
          </cell>
          <cell r="X501">
            <v>1761332469.29</v>
          </cell>
          <cell r="Y501">
            <v>2386095536.29</v>
          </cell>
        </row>
        <row r="502"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27332948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27332948</v>
          </cell>
          <cell r="Y502">
            <v>27332948</v>
          </cell>
        </row>
        <row r="503">
          <cell r="C503">
            <v>0</v>
          </cell>
          <cell r="D503">
            <v>20926428.879999999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20926428.879999999</v>
          </cell>
          <cell r="Y503">
            <v>20926428.879999999</v>
          </cell>
        </row>
        <row r="504">
          <cell r="C504">
            <v>44657645</v>
          </cell>
          <cell r="D504">
            <v>10763569.74</v>
          </cell>
          <cell r="E504">
            <v>56443604</v>
          </cell>
          <cell r="F504">
            <v>3358918</v>
          </cell>
          <cell r="G504">
            <v>34681876</v>
          </cell>
          <cell r="H504">
            <v>19615071</v>
          </cell>
          <cell r="I504">
            <v>21431283</v>
          </cell>
          <cell r="J504">
            <v>6249765</v>
          </cell>
          <cell r="K504">
            <v>1974606</v>
          </cell>
          <cell r="L504">
            <v>29974264</v>
          </cell>
          <cell r="M504">
            <v>22301791</v>
          </cell>
          <cell r="N504">
            <v>12011278</v>
          </cell>
          <cell r="O504">
            <v>12343256</v>
          </cell>
          <cell r="P504">
            <v>35887486</v>
          </cell>
          <cell r="Q504">
            <v>85216649</v>
          </cell>
          <cell r="R504">
            <v>68099711</v>
          </cell>
          <cell r="S504">
            <v>21226509</v>
          </cell>
          <cell r="T504">
            <v>62908037.539999999</v>
          </cell>
          <cell r="U504">
            <v>62459301</v>
          </cell>
          <cell r="V504">
            <v>41835320</v>
          </cell>
          <cell r="W504">
            <v>124543315</v>
          </cell>
          <cell r="X504">
            <v>528896625.27999997</v>
          </cell>
          <cell r="Y504">
            <v>653439940.27999997</v>
          </cell>
        </row>
        <row r="505"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11963832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11963832</v>
          </cell>
          <cell r="Y505">
            <v>11963832</v>
          </cell>
        </row>
        <row r="506">
          <cell r="C506">
            <v>0</v>
          </cell>
          <cell r="D506">
            <v>5970945.4100000001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5970945.4100000001</v>
          </cell>
          <cell r="Y506">
            <v>5970945.4100000001</v>
          </cell>
        </row>
        <row r="507">
          <cell r="C507">
            <v>13667141</v>
          </cell>
          <cell r="D507">
            <v>18254454.890000001</v>
          </cell>
          <cell r="E507">
            <v>47142529</v>
          </cell>
          <cell r="F507">
            <v>11761572</v>
          </cell>
          <cell r="G507">
            <v>29137888</v>
          </cell>
          <cell r="H507">
            <v>61616163</v>
          </cell>
          <cell r="I507">
            <v>18048615</v>
          </cell>
          <cell r="J507">
            <v>18266983</v>
          </cell>
          <cell r="K507">
            <v>2332120</v>
          </cell>
          <cell r="L507">
            <v>29457071</v>
          </cell>
          <cell r="M507">
            <v>8270632</v>
          </cell>
          <cell r="N507">
            <v>10453865</v>
          </cell>
          <cell r="O507">
            <v>18673386</v>
          </cell>
          <cell r="P507">
            <v>42555058</v>
          </cell>
          <cell r="Q507">
            <v>118678875</v>
          </cell>
          <cell r="R507">
            <v>76331552</v>
          </cell>
          <cell r="S507">
            <v>35363497</v>
          </cell>
          <cell r="T507">
            <v>14575336.689999999</v>
          </cell>
          <cell r="U507">
            <v>44994021</v>
          </cell>
          <cell r="V507">
            <v>58496591</v>
          </cell>
          <cell r="W507">
            <v>123474081</v>
          </cell>
          <cell r="X507">
            <v>554603269.58000004</v>
          </cell>
          <cell r="Y507">
            <v>678077350.58000004</v>
          </cell>
        </row>
        <row r="508"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38900828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38900828</v>
          </cell>
          <cell r="Y508">
            <v>38900828</v>
          </cell>
        </row>
        <row r="509">
          <cell r="C509">
            <v>0</v>
          </cell>
          <cell r="D509">
            <v>3794359.55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3794359.55</v>
          </cell>
          <cell r="Y509">
            <v>3794359.55</v>
          </cell>
        </row>
        <row r="510">
          <cell r="C510">
            <v>410601</v>
          </cell>
          <cell r="D510">
            <v>189937.01</v>
          </cell>
          <cell r="E510">
            <v>276506</v>
          </cell>
          <cell r="F510">
            <v>136783</v>
          </cell>
          <cell r="G510">
            <v>311852</v>
          </cell>
          <cell r="H510">
            <v>30509</v>
          </cell>
          <cell r="I510">
            <v>40585</v>
          </cell>
          <cell r="J510">
            <v>1585</v>
          </cell>
          <cell r="K510">
            <v>3600</v>
          </cell>
          <cell r="L510">
            <v>542045</v>
          </cell>
          <cell r="M510">
            <v>151648</v>
          </cell>
          <cell r="N510">
            <v>105775</v>
          </cell>
          <cell r="O510">
            <v>183550</v>
          </cell>
          <cell r="P510">
            <v>656452</v>
          </cell>
          <cell r="Q510">
            <v>404505</v>
          </cell>
          <cell r="R510">
            <v>151752</v>
          </cell>
          <cell r="S510">
            <v>136211</v>
          </cell>
          <cell r="T510">
            <v>379627.86</v>
          </cell>
          <cell r="U510">
            <v>896271</v>
          </cell>
          <cell r="V510">
            <v>46536</v>
          </cell>
          <cell r="W510">
            <v>428258</v>
          </cell>
          <cell r="X510">
            <v>4628072.87</v>
          </cell>
          <cell r="Y510">
            <v>5056330.87</v>
          </cell>
        </row>
        <row r="511"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840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840</v>
          </cell>
          <cell r="Y511">
            <v>840</v>
          </cell>
        </row>
        <row r="512">
          <cell r="C512">
            <v>697984</v>
          </cell>
          <cell r="D512">
            <v>433233.21</v>
          </cell>
          <cell r="E512">
            <v>9301991</v>
          </cell>
          <cell r="F512">
            <v>465666</v>
          </cell>
          <cell r="G512">
            <v>2211975</v>
          </cell>
          <cell r="H512">
            <v>5734368</v>
          </cell>
          <cell r="I512">
            <v>398485</v>
          </cell>
          <cell r="J512">
            <v>592662</v>
          </cell>
          <cell r="K512">
            <v>250755</v>
          </cell>
          <cell r="L512">
            <v>1342657</v>
          </cell>
          <cell r="M512">
            <v>1311265</v>
          </cell>
          <cell r="N512">
            <v>431143</v>
          </cell>
          <cell r="O512">
            <v>2480791</v>
          </cell>
          <cell r="P512">
            <v>228171</v>
          </cell>
          <cell r="Q512">
            <v>397397</v>
          </cell>
          <cell r="R512">
            <v>6140503</v>
          </cell>
          <cell r="S512">
            <v>1163834</v>
          </cell>
          <cell r="T512">
            <v>1817771.98</v>
          </cell>
          <cell r="U512">
            <v>81739</v>
          </cell>
          <cell r="V512">
            <v>419417</v>
          </cell>
          <cell r="W512">
            <v>15442494</v>
          </cell>
          <cell r="X512">
            <v>20459314.190000001</v>
          </cell>
          <cell r="Y512">
            <v>35901808.189999998</v>
          </cell>
        </row>
        <row r="513">
          <cell r="C513">
            <v>26956041</v>
          </cell>
          <cell r="D513">
            <v>32060422.609999999</v>
          </cell>
          <cell r="E513">
            <v>212839690</v>
          </cell>
          <cell r="F513">
            <v>30532650</v>
          </cell>
          <cell r="G513">
            <v>60922688</v>
          </cell>
          <cell r="H513">
            <v>91843322</v>
          </cell>
          <cell r="I513">
            <v>38261382</v>
          </cell>
          <cell r="J513">
            <v>15679318</v>
          </cell>
          <cell r="K513">
            <v>17435274</v>
          </cell>
          <cell r="L513">
            <v>116164373</v>
          </cell>
          <cell r="M513">
            <v>35092892</v>
          </cell>
          <cell r="N513">
            <v>10882889</v>
          </cell>
          <cell r="O513">
            <v>50732955</v>
          </cell>
          <cell r="P513">
            <v>44933638</v>
          </cell>
          <cell r="Q513">
            <v>40339748</v>
          </cell>
          <cell r="R513">
            <v>92370302</v>
          </cell>
          <cell r="S513">
            <v>24932701</v>
          </cell>
          <cell r="T513">
            <v>35252318.189999998</v>
          </cell>
          <cell r="U513">
            <v>10885508</v>
          </cell>
          <cell r="V513">
            <v>20281122</v>
          </cell>
          <cell r="W513">
            <v>305209992</v>
          </cell>
          <cell r="X513">
            <v>703189241.79999995</v>
          </cell>
          <cell r="Y513">
            <v>1008399233.8</v>
          </cell>
        </row>
        <row r="514"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14671452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14671452</v>
          </cell>
          <cell r="Y514">
            <v>14671452</v>
          </cell>
        </row>
        <row r="515">
          <cell r="C515">
            <v>1341820</v>
          </cell>
          <cell r="D515">
            <v>389958.26</v>
          </cell>
          <cell r="E515">
            <v>8463444</v>
          </cell>
          <cell r="F515">
            <v>213703</v>
          </cell>
          <cell r="G515">
            <v>1059625</v>
          </cell>
          <cell r="H515">
            <v>2662912</v>
          </cell>
          <cell r="I515">
            <v>226198</v>
          </cell>
          <cell r="J515">
            <v>309380</v>
          </cell>
          <cell r="K515">
            <v>367563</v>
          </cell>
          <cell r="L515">
            <v>1389603</v>
          </cell>
          <cell r="M515">
            <v>1774267</v>
          </cell>
          <cell r="N515">
            <v>933750</v>
          </cell>
          <cell r="O515">
            <v>924121</v>
          </cell>
          <cell r="P515">
            <v>293355</v>
          </cell>
          <cell r="Q515">
            <v>1092872</v>
          </cell>
          <cell r="R515">
            <v>12252771</v>
          </cell>
          <cell r="S515">
            <v>1806297</v>
          </cell>
          <cell r="T515">
            <v>2473524.41</v>
          </cell>
          <cell r="U515">
            <v>472141</v>
          </cell>
          <cell r="V515">
            <v>788883</v>
          </cell>
          <cell r="W515">
            <v>20716215</v>
          </cell>
          <cell r="X515">
            <v>18519972.670000002</v>
          </cell>
          <cell r="Y515">
            <v>39236187.670000002</v>
          </cell>
        </row>
        <row r="516">
          <cell r="C516">
            <v>13732968</v>
          </cell>
          <cell r="D516">
            <v>5486363.54</v>
          </cell>
          <cell r="E516">
            <v>40351127</v>
          </cell>
          <cell r="F516">
            <v>1966060</v>
          </cell>
          <cell r="G516">
            <v>18165007</v>
          </cell>
          <cell r="H516">
            <v>18243177</v>
          </cell>
          <cell r="I516">
            <v>4224142</v>
          </cell>
          <cell r="J516">
            <v>4578902</v>
          </cell>
          <cell r="K516">
            <v>2946079</v>
          </cell>
          <cell r="L516">
            <v>32044452</v>
          </cell>
          <cell r="M516">
            <v>4680628</v>
          </cell>
          <cell r="N516">
            <v>2793491</v>
          </cell>
          <cell r="O516">
            <v>12912238</v>
          </cell>
          <cell r="P516">
            <v>17824279</v>
          </cell>
          <cell r="Q516">
            <v>42054707</v>
          </cell>
          <cell r="R516">
            <v>37446257</v>
          </cell>
          <cell r="S516">
            <v>12968029</v>
          </cell>
          <cell r="T516">
            <v>19072669.969999999</v>
          </cell>
          <cell r="U516">
            <v>11665521</v>
          </cell>
          <cell r="V516">
            <v>11034565</v>
          </cell>
          <cell r="W516">
            <v>77797384</v>
          </cell>
          <cell r="X516">
            <v>236393278.50999999</v>
          </cell>
          <cell r="Y516">
            <v>314190662.50999999</v>
          </cell>
        </row>
        <row r="517"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12700129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12700129</v>
          </cell>
          <cell r="Y517">
            <v>12700129</v>
          </cell>
        </row>
        <row r="518">
          <cell r="C518">
            <v>11018</v>
          </cell>
          <cell r="D518">
            <v>298721.59000000003</v>
          </cell>
          <cell r="E518">
            <v>7972887</v>
          </cell>
          <cell r="F518">
            <v>12506</v>
          </cell>
          <cell r="G518">
            <v>1289602</v>
          </cell>
          <cell r="H518">
            <v>16658688</v>
          </cell>
          <cell r="I518">
            <v>528938</v>
          </cell>
          <cell r="J518">
            <v>459841</v>
          </cell>
          <cell r="K518">
            <v>0</v>
          </cell>
          <cell r="L518">
            <v>1717701</v>
          </cell>
          <cell r="M518">
            <v>299217</v>
          </cell>
          <cell r="N518">
            <v>0</v>
          </cell>
          <cell r="O518">
            <v>23849</v>
          </cell>
          <cell r="P518">
            <v>151483</v>
          </cell>
          <cell r="Q518">
            <v>2271766</v>
          </cell>
          <cell r="R518">
            <v>4044603</v>
          </cell>
          <cell r="S518">
            <v>1267898</v>
          </cell>
          <cell r="T518">
            <v>4353961.71</v>
          </cell>
          <cell r="U518">
            <v>32855</v>
          </cell>
          <cell r="V518">
            <v>613776</v>
          </cell>
          <cell r="W518">
            <v>12017490</v>
          </cell>
          <cell r="X518">
            <v>29991821.300000001</v>
          </cell>
          <cell r="Y518">
            <v>42009311.299999997</v>
          </cell>
        </row>
        <row r="519"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28910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28910</v>
          </cell>
          <cell r="Y519">
            <v>28910</v>
          </cell>
        </row>
        <row r="520">
          <cell r="C520">
            <v>9525</v>
          </cell>
          <cell r="D520">
            <v>121212.32</v>
          </cell>
          <cell r="E520">
            <v>536949</v>
          </cell>
          <cell r="F520">
            <v>0</v>
          </cell>
          <cell r="G520">
            <v>708795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55571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548452</v>
          </cell>
          <cell r="S520">
            <v>0</v>
          </cell>
          <cell r="T520">
            <v>47221.34</v>
          </cell>
          <cell r="U520">
            <v>13322769</v>
          </cell>
          <cell r="V520">
            <v>18897739</v>
          </cell>
          <cell r="W520">
            <v>1085401</v>
          </cell>
          <cell r="X520">
            <v>33162832.66</v>
          </cell>
          <cell r="Y520">
            <v>34248233.659999996</v>
          </cell>
        </row>
        <row r="521"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3524549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3524549</v>
          </cell>
          <cell r="Y521">
            <v>3524549</v>
          </cell>
        </row>
        <row r="522"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18687456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18687456</v>
          </cell>
          <cell r="Y522">
            <v>18687456</v>
          </cell>
        </row>
        <row r="523">
          <cell r="C523">
            <v>0</v>
          </cell>
          <cell r="D523">
            <v>0</v>
          </cell>
          <cell r="E523">
            <v>2082</v>
          </cell>
          <cell r="F523">
            <v>0</v>
          </cell>
          <cell r="G523">
            <v>0</v>
          </cell>
          <cell r="H523">
            <v>0</v>
          </cell>
          <cell r="I523">
            <v>1</v>
          </cell>
          <cell r="J523">
            <v>66349</v>
          </cell>
          <cell r="K523">
            <v>0</v>
          </cell>
          <cell r="L523">
            <v>0</v>
          </cell>
          <cell r="M523">
            <v>22</v>
          </cell>
          <cell r="N523">
            <v>0</v>
          </cell>
          <cell r="O523">
            <v>0</v>
          </cell>
          <cell r="P523">
            <v>26</v>
          </cell>
          <cell r="Q523">
            <v>0</v>
          </cell>
          <cell r="R523">
            <v>890</v>
          </cell>
          <cell r="S523">
            <v>31060</v>
          </cell>
          <cell r="T523">
            <v>10</v>
          </cell>
          <cell r="U523">
            <v>13</v>
          </cell>
          <cell r="V523">
            <v>109</v>
          </cell>
          <cell r="W523">
            <v>2972</v>
          </cell>
          <cell r="X523">
            <v>97590</v>
          </cell>
          <cell r="Y523">
            <v>100562</v>
          </cell>
        </row>
        <row r="524">
          <cell r="C524">
            <v>0</v>
          </cell>
          <cell r="D524">
            <v>0</v>
          </cell>
          <cell r="E524">
            <v>321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583</v>
          </cell>
          <cell r="K524">
            <v>0</v>
          </cell>
          <cell r="L524">
            <v>0</v>
          </cell>
          <cell r="M524">
            <v>0</v>
          </cell>
          <cell r="N524">
            <v>6205</v>
          </cell>
          <cell r="O524">
            <v>0</v>
          </cell>
          <cell r="P524">
            <v>16</v>
          </cell>
          <cell r="Q524">
            <v>26</v>
          </cell>
          <cell r="R524">
            <v>245</v>
          </cell>
          <cell r="S524">
            <v>0</v>
          </cell>
          <cell r="T524">
            <v>0</v>
          </cell>
          <cell r="U524">
            <v>0</v>
          </cell>
          <cell r="V524">
            <v>7</v>
          </cell>
          <cell r="W524">
            <v>566</v>
          </cell>
          <cell r="X524">
            <v>6837</v>
          </cell>
          <cell r="Y524">
            <v>7403</v>
          </cell>
        </row>
        <row r="525">
          <cell r="C525">
            <v>0</v>
          </cell>
          <cell r="D525">
            <v>292</v>
          </cell>
          <cell r="E525">
            <v>31280</v>
          </cell>
          <cell r="F525">
            <v>413</v>
          </cell>
          <cell r="G525">
            <v>0</v>
          </cell>
          <cell r="H525">
            <v>95</v>
          </cell>
          <cell r="I525">
            <v>1</v>
          </cell>
          <cell r="J525">
            <v>29389</v>
          </cell>
          <cell r="K525">
            <v>0</v>
          </cell>
          <cell r="L525">
            <v>271</v>
          </cell>
          <cell r="M525">
            <v>1070</v>
          </cell>
          <cell r="N525">
            <v>38586</v>
          </cell>
          <cell r="O525">
            <v>0</v>
          </cell>
          <cell r="P525">
            <v>67693</v>
          </cell>
          <cell r="Q525">
            <v>298695</v>
          </cell>
          <cell r="R525">
            <v>85651</v>
          </cell>
          <cell r="S525">
            <v>0</v>
          </cell>
          <cell r="T525">
            <v>83</v>
          </cell>
          <cell r="U525">
            <v>22</v>
          </cell>
          <cell r="V525">
            <v>244</v>
          </cell>
          <cell r="W525">
            <v>116931</v>
          </cell>
          <cell r="X525">
            <v>436854</v>
          </cell>
          <cell r="Y525">
            <v>553785</v>
          </cell>
        </row>
        <row r="526">
          <cell r="C526">
            <v>0</v>
          </cell>
          <cell r="D526">
            <v>0</v>
          </cell>
          <cell r="E526">
            <v>4133</v>
          </cell>
          <cell r="F526">
            <v>0</v>
          </cell>
          <cell r="G526">
            <v>0</v>
          </cell>
          <cell r="H526">
            <v>34</v>
          </cell>
          <cell r="I526">
            <v>0</v>
          </cell>
          <cell r="J526">
            <v>1</v>
          </cell>
          <cell r="K526">
            <v>0</v>
          </cell>
          <cell r="L526">
            <v>34</v>
          </cell>
          <cell r="M526">
            <v>8</v>
          </cell>
          <cell r="N526">
            <v>9</v>
          </cell>
          <cell r="O526">
            <v>0</v>
          </cell>
          <cell r="P526">
            <v>63</v>
          </cell>
          <cell r="Q526">
            <v>52</v>
          </cell>
          <cell r="R526">
            <v>1021</v>
          </cell>
          <cell r="S526">
            <v>0</v>
          </cell>
          <cell r="T526">
            <v>0</v>
          </cell>
          <cell r="U526">
            <v>0</v>
          </cell>
          <cell r="V526">
            <v>19</v>
          </cell>
          <cell r="W526">
            <v>5154</v>
          </cell>
          <cell r="X526">
            <v>220</v>
          </cell>
          <cell r="Y526">
            <v>5374</v>
          </cell>
        </row>
        <row r="527">
          <cell r="C527">
            <v>0</v>
          </cell>
          <cell r="D527">
            <v>0</v>
          </cell>
          <cell r="E527">
            <v>3888</v>
          </cell>
          <cell r="F527">
            <v>124</v>
          </cell>
          <cell r="G527">
            <v>0</v>
          </cell>
          <cell r="H527">
            <v>1</v>
          </cell>
          <cell r="I527">
            <v>1</v>
          </cell>
          <cell r="J527">
            <v>56</v>
          </cell>
          <cell r="K527">
            <v>0</v>
          </cell>
          <cell r="L527">
            <v>7</v>
          </cell>
          <cell r="M527">
            <v>0</v>
          </cell>
          <cell r="N527">
            <v>55</v>
          </cell>
          <cell r="O527">
            <v>0</v>
          </cell>
          <cell r="P527">
            <v>234</v>
          </cell>
          <cell r="Q527">
            <v>3726</v>
          </cell>
          <cell r="R527">
            <v>40986</v>
          </cell>
          <cell r="S527">
            <v>0</v>
          </cell>
          <cell r="T527">
            <v>31</v>
          </cell>
          <cell r="U527">
            <v>0</v>
          </cell>
          <cell r="V527">
            <v>245</v>
          </cell>
          <cell r="W527">
            <v>44874</v>
          </cell>
          <cell r="X527">
            <v>4480</v>
          </cell>
          <cell r="Y527">
            <v>49354</v>
          </cell>
        </row>
        <row r="528">
          <cell r="C528">
            <v>0</v>
          </cell>
          <cell r="D528">
            <v>21</v>
          </cell>
          <cell r="E528">
            <v>7889</v>
          </cell>
          <cell r="F528">
            <v>3</v>
          </cell>
          <cell r="G528">
            <v>226642</v>
          </cell>
          <cell r="H528">
            <v>178</v>
          </cell>
          <cell r="I528">
            <v>35</v>
          </cell>
          <cell r="J528">
            <v>878</v>
          </cell>
          <cell r="K528">
            <v>0</v>
          </cell>
          <cell r="L528">
            <v>81</v>
          </cell>
          <cell r="M528">
            <v>160</v>
          </cell>
          <cell r="N528">
            <v>117</v>
          </cell>
          <cell r="O528">
            <v>0</v>
          </cell>
          <cell r="P528">
            <v>65</v>
          </cell>
          <cell r="Q528">
            <v>5285</v>
          </cell>
          <cell r="R528">
            <v>9313</v>
          </cell>
          <cell r="S528">
            <v>0</v>
          </cell>
          <cell r="T528">
            <v>52</v>
          </cell>
          <cell r="U528">
            <v>1</v>
          </cell>
          <cell r="V528">
            <v>686</v>
          </cell>
          <cell r="W528">
            <v>17202</v>
          </cell>
          <cell r="X528">
            <v>234204</v>
          </cell>
          <cell r="Y528">
            <v>251406</v>
          </cell>
        </row>
        <row r="529">
          <cell r="C529">
            <v>54693</v>
          </cell>
          <cell r="D529">
            <v>375</v>
          </cell>
          <cell r="E529">
            <v>92893</v>
          </cell>
          <cell r="F529">
            <v>59016</v>
          </cell>
          <cell r="G529">
            <v>0</v>
          </cell>
          <cell r="H529">
            <v>209</v>
          </cell>
          <cell r="I529">
            <v>19</v>
          </cell>
          <cell r="J529">
            <v>36860</v>
          </cell>
          <cell r="K529">
            <v>0</v>
          </cell>
          <cell r="L529">
            <v>88439</v>
          </cell>
          <cell r="M529">
            <v>96510</v>
          </cell>
          <cell r="N529">
            <v>1028</v>
          </cell>
          <cell r="O529">
            <v>0</v>
          </cell>
          <cell r="P529">
            <v>8030</v>
          </cell>
          <cell r="Q529">
            <v>15868</v>
          </cell>
          <cell r="R529">
            <v>26778</v>
          </cell>
          <cell r="S529">
            <v>0</v>
          </cell>
          <cell r="T529">
            <v>217</v>
          </cell>
          <cell r="U529">
            <v>8</v>
          </cell>
          <cell r="V529">
            <v>398</v>
          </cell>
          <cell r="W529">
            <v>119671</v>
          </cell>
          <cell r="X529">
            <v>361670</v>
          </cell>
          <cell r="Y529">
            <v>481341</v>
          </cell>
        </row>
        <row r="530">
          <cell r="C530">
            <v>0</v>
          </cell>
          <cell r="D530">
            <v>55</v>
          </cell>
          <cell r="E530">
            <v>15300</v>
          </cell>
          <cell r="F530">
            <v>581</v>
          </cell>
          <cell r="G530">
            <v>0</v>
          </cell>
          <cell r="H530">
            <v>5</v>
          </cell>
          <cell r="I530">
            <v>0</v>
          </cell>
          <cell r="J530">
            <v>1082</v>
          </cell>
          <cell r="K530">
            <v>0</v>
          </cell>
          <cell r="L530">
            <v>946</v>
          </cell>
          <cell r="M530">
            <v>105</v>
          </cell>
          <cell r="N530">
            <v>5</v>
          </cell>
          <cell r="O530">
            <v>0</v>
          </cell>
          <cell r="P530">
            <v>521</v>
          </cell>
          <cell r="Q530">
            <v>253</v>
          </cell>
          <cell r="R530">
            <v>25460</v>
          </cell>
          <cell r="S530">
            <v>0</v>
          </cell>
          <cell r="T530">
            <v>75009</v>
          </cell>
          <cell r="U530">
            <v>33</v>
          </cell>
          <cell r="V530">
            <v>10</v>
          </cell>
          <cell r="W530">
            <v>40760</v>
          </cell>
          <cell r="X530">
            <v>78605</v>
          </cell>
          <cell r="Y530">
            <v>119365</v>
          </cell>
        </row>
        <row r="531">
          <cell r="C531">
            <v>0</v>
          </cell>
          <cell r="D531">
            <v>91</v>
          </cell>
          <cell r="E531">
            <v>22319</v>
          </cell>
          <cell r="F531">
            <v>35</v>
          </cell>
          <cell r="G531">
            <v>0</v>
          </cell>
          <cell r="H531">
            <v>1</v>
          </cell>
          <cell r="I531">
            <v>70358</v>
          </cell>
          <cell r="J531">
            <v>156</v>
          </cell>
          <cell r="K531">
            <v>0</v>
          </cell>
          <cell r="L531">
            <v>8</v>
          </cell>
          <cell r="M531">
            <v>0</v>
          </cell>
          <cell r="N531">
            <v>0</v>
          </cell>
          <cell r="O531">
            <v>0</v>
          </cell>
          <cell r="P531">
            <v>2</v>
          </cell>
          <cell r="Q531">
            <v>2</v>
          </cell>
          <cell r="R531">
            <v>3443</v>
          </cell>
          <cell r="S531">
            <v>0</v>
          </cell>
          <cell r="T531">
            <v>0</v>
          </cell>
          <cell r="U531">
            <v>506</v>
          </cell>
          <cell r="V531">
            <v>5515</v>
          </cell>
          <cell r="W531">
            <v>25762</v>
          </cell>
          <cell r="X531">
            <v>76674</v>
          </cell>
          <cell r="Y531">
            <v>102436</v>
          </cell>
        </row>
        <row r="532">
          <cell r="C532">
            <v>0</v>
          </cell>
          <cell r="D532">
            <v>36678</v>
          </cell>
          <cell r="E532">
            <v>7968</v>
          </cell>
          <cell r="F532">
            <v>1</v>
          </cell>
          <cell r="G532">
            <v>0</v>
          </cell>
          <cell r="H532">
            <v>18497</v>
          </cell>
          <cell r="I532">
            <v>0</v>
          </cell>
          <cell r="J532">
            <v>92</v>
          </cell>
          <cell r="K532">
            <v>0</v>
          </cell>
          <cell r="L532">
            <v>171</v>
          </cell>
          <cell r="M532">
            <v>42</v>
          </cell>
          <cell r="N532">
            <v>151</v>
          </cell>
          <cell r="O532">
            <v>0</v>
          </cell>
          <cell r="P532">
            <v>43</v>
          </cell>
          <cell r="Q532">
            <v>1399</v>
          </cell>
          <cell r="R532">
            <v>17860</v>
          </cell>
          <cell r="S532">
            <v>0</v>
          </cell>
          <cell r="T532">
            <v>154</v>
          </cell>
          <cell r="U532">
            <v>1</v>
          </cell>
          <cell r="V532">
            <v>116</v>
          </cell>
          <cell r="W532">
            <v>25828</v>
          </cell>
          <cell r="X532">
            <v>57345</v>
          </cell>
          <cell r="Y532">
            <v>83173</v>
          </cell>
        </row>
        <row r="533">
          <cell r="C533">
            <v>3481</v>
          </cell>
          <cell r="D533">
            <v>475</v>
          </cell>
          <cell r="E533">
            <v>25890</v>
          </cell>
          <cell r="F533">
            <v>441</v>
          </cell>
          <cell r="G533">
            <v>0</v>
          </cell>
          <cell r="H533">
            <v>1004</v>
          </cell>
          <cell r="I533">
            <v>703</v>
          </cell>
          <cell r="J533">
            <v>17397</v>
          </cell>
          <cell r="K533">
            <v>0</v>
          </cell>
          <cell r="L533">
            <v>785</v>
          </cell>
          <cell r="M533">
            <v>1217</v>
          </cell>
          <cell r="N533">
            <v>882</v>
          </cell>
          <cell r="O533">
            <v>31903</v>
          </cell>
          <cell r="P533">
            <v>728</v>
          </cell>
          <cell r="Q533">
            <v>5137</v>
          </cell>
          <cell r="R533">
            <v>10265</v>
          </cell>
          <cell r="S533">
            <v>0</v>
          </cell>
          <cell r="T533">
            <v>2409</v>
          </cell>
          <cell r="U533">
            <v>11271</v>
          </cell>
          <cell r="V533">
            <v>10070</v>
          </cell>
          <cell r="W533">
            <v>36155</v>
          </cell>
          <cell r="X533">
            <v>87903</v>
          </cell>
          <cell r="Y533">
            <v>124058</v>
          </cell>
        </row>
        <row r="534">
          <cell r="C534">
            <v>0</v>
          </cell>
          <cell r="D534">
            <v>28</v>
          </cell>
          <cell r="E534">
            <v>30407</v>
          </cell>
          <cell r="F534">
            <v>20</v>
          </cell>
          <cell r="G534">
            <v>0</v>
          </cell>
          <cell r="H534">
            <v>65</v>
          </cell>
          <cell r="I534">
            <v>156</v>
          </cell>
          <cell r="J534">
            <v>218</v>
          </cell>
          <cell r="K534">
            <v>0</v>
          </cell>
          <cell r="L534">
            <v>205</v>
          </cell>
          <cell r="M534">
            <v>35</v>
          </cell>
          <cell r="N534">
            <v>0</v>
          </cell>
          <cell r="O534">
            <v>0</v>
          </cell>
          <cell r="P534">
            <v>95</v>
          </cell>
          <cell r="Q534">
            <v>49</v>
          </cell>
          <cell r="R534">
            <v>3745</v>
          </cell>
          <cell r="S534">
            <v>0</v>
          </cell>
          <cell r="T534">
            <v>6</v>
          </cell>
          <cell r="U534">
            <v>1</v>
          </cell>
          <cell r="V534">
            <v>32948</v>
          </cell>
          <cell r="W534">
            <v>34152</v>
          </cell>
          <cell r="X534">
            <v>33826</v>
          </cell>
          <cell r="Y534">
            <v>67978</v>
          </cell>
        </row>
        <row r="535">
          <cell r="C535">
            <v>71947</v>
          </cell>
          <cell r="D535">
            <v>18364</v>
          </cell>
          <cell r="E535">
            <v>77343</v>
          </cell>
          <cell r="F535">
            <v>6018</v>
          </cell>
          <cell r="G535">
            <v>0</v>
          </cell>
          <cell r="H535">
            <v>33068</v>
          </cell>
          <cell r="I535">
            <v>2344</v>
          </cell>
          <cell r="J535">
            <v>35500</v>
          </cell>
          <cell r="K535">
            <v>0</v>
          </cell>
          <cell r="L535">
            <v>18943</v>
          </cell>
          <cell r="M535">
            <v>3627</v>
          </cell>
          <cell r="N535">
            <v>902</v>
          </cell>
          <cell r="O535">
            <v>0</v>
          </cell>
          <cell r="P535">
            <v>11745</v>
          </cell>
          <cell r="Q535">
            <v>20784</v>
          </cell>
          <cell r="R535">
            <v>22272</v>
          </cell>
          <cell r="S535">
            <v>0</v>
          </cell>
          <cell r="T535">
            <v>1485</v>
          </cell>
          <cell r="U535">
            <v>4269</v>
          </cell>
          <cell r="V535">
            <v>2940</v>
          </cell>
          <cell r="W535">
            <v>99615</v>
          </cell>
          <cell r="X535">
            <v>231936</v>
          </cell>
          <cell r="Y535">
            <v>331551</v>
          </cell>
        </row>
        <row r="536">
          <cell r="C536">
            <v>77</v>
          </cell>
          <cell r="D536">
            <v>281</v>
          </cell>
          <cell r="E536">
            <v>34443</v>
          </cell>
          <cell r="F536">
            <v>898</v>
          </cell>
          <cell r="G536">
            <v>0</v>
          </cell>
          <cell r="H536">
            <v>1792</v>
          </cell>
          <cell r="I536">
            <v>348</v>
          </cell>
          <cell r="J536">
            <v>27404</v>
          </cell>
          <cell r="K536">
            <v>0</v>
          </cell>
          <cell r="L536">
            <v>623</v>
          </cell>
          <cell r="M536">
            <v>623</v>
          </cell>
          <cell r="N536">
            <v>419</v>
          </cell>
          <cell r="O536">
            <v>0</v>
          </cell>
          <cell r="P536">
            <v>978</v>
          </cell>
          <cell r="Q536">
            <v>2366</v>
          </cell>
          <cell r="R536">
            <v>35609</v>
          </cell>
          <cell r="S536">
            <v>0</v>
          </cell>
          <cell r="T536">
            <v>61714</v>
          </cell>
          <cell r="U536">
            <v>309</v>
          </cell>
          <cell r="V536">
            <v>11165</v>
          </cell>
          <cell r="W536">
            <v>70052</v>
          </cell>
          <cell r="X536">
            <v>108997</v>
          </cell>
          <cell r="Y536">
            <v>179049</v>
          </cell>
        </row>
        <row r="537">
          <cell r="C537">
            <v>154</v>
          </cell>
          <cell r="D537">
            <v>3</v>
          </cell>
          <cell r="E537">
            <v>871</v>
          </cell>
          <cell r="F537">
            <v>0</v>
          </cell>
          <cell r="G537">
            <v>0</v>
          </cell>
          <cell r="H537">
            <v>0</v>
          </cell>
          <cell r="I537">
            <v>99</v>
          </cell>
          <cell r="J537">
            <v>3614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6</v>
          </cell>
          <cell r="Q537">
            <v>32</v>
          </cell>
          <cell r="R537">
            <v>404</v>
          </cell>
          <cell r="S537">
            <v>0</v>
          </cell>
          <cell r="T537">
            <v>0</v>
          </cell>
          <cell r="U537">
            <v>505</v>
          </cell>
          <cell r="V537">
            <v>0</v>
          </cell>
          <cell r="W537">
            <v>1275</v>
          </cell>
          <cell r="X537">
            <v>4413</v>
          </cell>
          <cell r="Y537">
            <v>5688</v>
          </cell>
        </row>
        <row r="538">
          <cell r="C538">
            <v>4339</v>
          </cell>
          <cell r="D538">
            <v>251</v>
          </cell>
          <cell r="E538">
            <v>9620</v>
          </cell>
          <cell r="F538">
            <v>2380</v>
          </cell>
          <cell r="G538">
            <v>0</v>
          </cell>
          <cell r="H538">
            <v>43</v>
          </cell>
          <cell r="I538">
            <v>142</v>
          </cell>
          <cell r="J538">
            <v>6253</v>
          </cell>
          <cell r="K538">
            <v>0</v>
          </cell>
          <cell r="L538">
            <v>8</v>
          </cell>
          <cell r="M538">
            <v>0</v>
          </cell>
          <cell r="N538">
            <v>123</v>
          </cell>
          <cell r="O538">
            <v>0</v>
          </cell>
          <cell r="P538">
            <v>85</v>
          </cell>
          <cell r="Q538">
            <v>2476</v>
          </cell>
          <cell r="R538">
            <v>26027</v>
          </cell>
          <cell r="S538">
            <v>0</v>
          </cell>
          <cell r="T538">
            <v>143</v>
          </cell>
          <cell r="U538">
            <v>4251</v>
          </cell>
          <cell r="V538">
            <v>7144</v>
          </cell>
          <cell r="W538">
            <v>35647</v>
          </cell>
          <cell r="X538">
            <v>27638</v>
          </cell>
          <cell r="Y538">
            <v>63285</v>
          </cell>
        </row>
        <row r="539">
          <cell r="C539">
            <v>147014</v>
          </cell>
          <cell r="D539">
            <v>56</v>
          </cell>
          <cell r="E539">
            <v>22804</v>
          </cell>
          <cell r="F539">
            <v>0</v>
          </cell>
          <cell r="G539">
            <v>0</v>
          </cell>
          <cell r="H539">
            <v>3</v>
          </cell>
          <cell r="I539">
            <v>23</v>
          </cell>
          <cell r="J539">
            <v>2493</v>
          </cell>
          <cell r="K539">
            <v>0</v>
          </cell>
          <cell r="L539">
            <v>37</v>
          </cell>
          <cell r="M539">
            <v>0</v>
          </cell>
          <cell r="N539">
            <v>4</v>
          </cell>
          <cell r="O539">
            <v>0</v>
          </cell>
          <cell r="P539">
            <v>22</v>
          </cell>
          <cell r="Q539">
            <v>331</v>
          </cell>
          <cell r="R539">
            <v>17478</v>
          </cell>
          <cell r="S539">
            <v>0</v>
          </cell>
          <cell r="T539">
            <v>7893</v>
          </cell>
          <cell r="U539">
            <v>358156</v>
          </cell>
          <cell r="V539">
            <v>151843</v>
          </cell>
          <cell r="W539">
            <v>40282</v>
          </cell>
          <cell r="X539">
            <v>667875</v>
          </cell>
          <cell r="Y539">
            <v>708157</v>
          </cell>
        </row>
        <row r="540">
          <cell r="C540">
            <v>706</v>
          </cell>
          <cell r="D540">
            <v>17262</v>
          </cell>
          <cell r="E540">
            <v>3634</v>
          </cell>
          <cell r="F540">
            <v>1</v>
          </cell>
          <cell r="G540">
            <v>0</v>
          </cell>
          <cell r="H540">
            <v>52</v>
          </cell>
          <cell r="I540">
            <v>3575</v>
          </cell>
          <cell r="J540">
            <v>6379</v>
          </cell>
          <cell r="K540">
            <v>0</v>
          </cell>
          <cell r="L540">
            <v>6</v>
          </cell>
          <cell r="M540">
            <v>0</v>
          </cell>
          <cell r="N540">
            <v>0</v>
          </cell>
          <cell r="O540">
            <v>0</v>
          </cell>
          <cell r="P540">
            <v>14</v>
          </cell>
          <cell r="Q540">
            <v>4</v>
          </cell>
          <cell r="R540">
            <v>1498</v>
          </cell>
          <cell r="S540">
            <v>0</v>
          </cell>
          <cell r="T540">
            <v>18</v>
          </cell>
          <cell r="U540">
            <v>101</v>
          </cell>
          <cell r="V540">
            <v>23910</v>
          </cell>
          <cell r="W540">
            <v>5132</v>
          </cell>
          <cell r="X540">
            <v>52028</v>
          </cell>
          <cell r="Y540">
            <v>57160</v>
          </cell>
        </row>
        <row r="541">
          <cell r="C541">
            <v>0</v>
          </cell>
          <cell r="D541">
            <v>1583</v>
          </cell>
          <cell r="E541">
            <v>70237</v>
          </cell>
          <cell r="F541">
            <v>78</v>
          </cell>
          <cell r="G541">
            <v>0</v>
          </cell>
          <cell r="H541">
            <v>369</v>
          </cell>
          <cell r="I541">
            <v>1507</v>
          </cell>
          <cell r="J541">
            <v>22921</v>
          </cell>
          <cell r="K541">
            <v>18215</v>
          </cell>
          <cell r="L541">
            <v>164</v>
          </cell>
          <cell r="M541">
            <v>10208</v>
          </cell>
          <cell r="N541">
            <v>361</v>
          </cell>
          <cell r="O541">
            <v>0</v>
          </cell>
          <cell r="P541">
            <v>339</v>
          </cell>
          <cell r="Q541">
            <v>2076</v>
          </cell>
          <cell r="R541">
            <v>17099</v>
          </cell>
          <cell r="S541">
            <v>0</v>
          </cell>
          <cell r="T541">
            <v>107</v>
          </cell>
          <cell r="U541">
            <v>39790</v>
          </cell>
          <cell r="V541">
            <v>65296</v>
          </cell>
          <cell r="W541">
            <v>87336</v>
          </cell>
          <cell r="X541">
            <v>163014</v>
          </cell>
          <cell r="Y541">
            <v>250350</v>
          </cell>
        </row>
        <row r="542">
          <cell r="C542">
            <v>0</v>
          </cell>
          <cell r="D542">
            <v>0</v>
          </cell>
          <cell r="E542">
            <v>464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4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16</v>
          </cell>
          <cell r="W542">
            <v>464</v>
          </cell>
          <cell r="X542">
            <v>20</v>
          </cell>
          <cell r="Y542">
            <v>484</v>
          </cell>
        </row>
        <row r="543"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4</v>
          </cell>
          <cell r="I543">
            <v>0</v>
          </cell>
          <cell r="J543">
            <v>4</v>
          </cell>
          <cell r="K543">
            <v>0</v>
          </cell>
          <cell r="L543">
            <v>40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51</v>
          </cell>
          <cell r="S543">
            <v>0</v>
          </cell>
          <cell r="T543">
            <v>0</v>
          </cell>
          <cell r="U543">
            <v>13111</v>
          </cell>
          <cell r="V543">
            <v>6</v>
          </cell>
          <cell r="W543">
            <v>51</v>
          </cell>
          <cell r="X543">
            <v>13165</v>
          </cell>
          <cell r="Y543">
            <v>13216</v>
          </cell>
        </row>
        <row r="544">
          <cell r="C544">
            <v>0</v>
          </cell>
          <cell r="D544">
            <v>86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140</v>
          </cell>
          <cell r="K544">
            <v>0</v>
          </cell>
          <cell r="L544">
            <v>29</v>
          </cell>
          <cell r="M544">
            <v>0</v>
          </cell>
          <cell r="N544">
            <v>11</v>
          </cell>
          <cell r="O544">
            <v>0</v>
          </cell>
          <cell r="P544">
            <v>0</v>
          </cell>
          <cell r="Q544">
            <v>0</v>
          </cell>
          <cell r="R544">
            <v>17612</v>
          </cell>
          <cell r="S544">
            <v>126067</v>
          </cell>
          <cell r="T544">
            <v>0</v>
          </cell>
          <cell r="U544">
            <v>0</v>
          </cell>
          <cell r="V544">
            <v>733</v>
          </cell>
          <cell r="W544">
            <v>17612</v>
          </cell>
          <cell r="X544">
            <v>127066</v>
          </cell>
          <cell r="Y544">
            <v>144678</v>
          </cell>
        </row>
        <row r="545">
          <cell r="C545">
            <v>282411</v>
          </cell>
          <cell r="D545">
            <v>75901</v>
          </cell>
          <cell r="E545">
            <v>463786</v>
          </cell>
          <cell r="F545">
            <v>70009</v>
          </cell>
          <cell r="G545">
            <v>226642</v>
          </cell>
          <cell r="H545">
            <v>55420</v>
          </cell>
          <cell r="I545">
            <v>79312</v>
          </cell>
          <cell r="J545">
            <v>257773</v>
          </cell>
          <cell r="K545">
            <v>18215</v>
          </cell>
          <cell r="L545">
            <v>110797</v>
          </cell>
          <cell r="M545">
            <v>113627</v>
          </cell>
          <cell r="N545">
            <v>48858</v>
          </cell>
          <cell r="O545">
            <v>31903</v>
          </cell>
          <cell r="P545">
            <v>90705</v>
          </cell>
          <cell r="Q545">
            <v>358561</v>
          </cell>
          <cell r="R545">
            <v>363707</v>
          </cell>
          <cell r="S545">
            <v>157127</v>
          </cell>
          <cell r="T545">
            <v>149331</v>
          </cell>
          <cell r="U545">
            <v>432348</v>
          </cell>
          <cell r="V545">
            <v>313420</v>
          </cell>
          <cell r="W545">
            <v>827493</v>
          </cell>
          <cell r="X545">
            <v>2872360</v>
          </cell>
          <cell r="Y545">
            <v>3699853</v>
          </cell>
        </row>
        <row r="546"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</row>
        <row r="547"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</row>
        <row r="548"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</row>
        <row r="549"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</row>
        <row r="550"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</row>
        <row r="551"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</row>
        <row r="552"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</row>
        <row r="553"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</row>
        <row r="554"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</row>
        <row r="555"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</row>
        <row r="556"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</row>
        <row r="557"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</row>
        <row r="558"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</row>
        <row r="559"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</row>
        <row r="560"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</row>
        <row r="561"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</row>
        <row r="562"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</row>
        <row r="563"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</row>
        <row r="564"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46028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46028</v>
          </cell>
          <cell r="Y564">
            <v>46028</v>
          </cell>
        </row>
        <row r="565"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</row>
        <row r="566"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</row>
        <row r="567"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</row>
        <row r="568"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46028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46028</v>
          </cell>
          <cell r="Y568">
            <v>46028</v>
          </cell>
        </row>
        <row r="569"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</row>
        <row r="570"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</row>
        <row r="571">
          <cell r="C571">
            <v>0</v>
          </cell>
          <cell r="D571">
            <v>1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1</v>
          </cell>
          <cell r="Y571">
            <v>1</v>
          </cell>
        </row>
        <row r="572"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</row>
        <row r="573"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</row>
        <row r="574"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</row>
        <row r="575"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</row>
        <row r="576"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</row>
        <row r="577">
          <cell r="C577">
            <v>0</v>
          </cell>
          <cell r="D577">
            <v>1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1</v>
          </cell>
          <cell r="Y577">
            <v>1</v>
          </cell>
        </row>
        <row r="578">
          <cell r="C578">
            <v>0</v>
          </cell>
          <cell r="D578">
            <v>913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913</v>
          </cell>
          <cell r="Y578">
            <v>913</v>
          </cell>
        </row>
        <row r="579">
          <cell r="C579">
            <v>0</v>
          </cell>
          <cell r="D579">
            <v>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2</v>
          </cell>
          <cell r="Y579">
            <v>2</v>
          </cell>
        </row>
        <row r="580"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</row>
        <row r="581">
          <cell r="C581">
            <v>0</v>
          </cell>
          <cell r="D581">
            <v>16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16</v>
          </cell>
          <cell r="Y581">
            <v>16</v>
          </cell>
        </row>
        <row r="582"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</row>
        <row r="583"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</row>
        <row r="584"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</row>
        <row r="585"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</row>
        <row r="586">
          <cell r="C586">
            <v>0</v>
          </cell>
          <cell r="D586">
            <v>594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594</v>
          </cell>
          <cell r="Y586">
            <v>594</v>
          </cell>
        </row>
        <row r="587">
          <cell r="C587">
            <v>0</v>
          </cell>
          <cell r="D587">
            <v>18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18</v>
          </cell>
          <cell r="Y587">
            <v>18</v>
          </cell>
        </row>
        <row r="588"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</row>
        <row r="589"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</row>
        <row r="590">
          <cell r="C590">
            <v>0</v>
          </cell>
          <cell r="D590">
            <v>8642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8642</v>
          </cell>
          <cell r="Y590">
            <v>8642</v>
          </cell>
        </row>
        <row r="591">
          <cell r="C591">
            <v>0</v>
          </cell>
          <cell r="D591">
            <v>10187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10187</v>
          </cell>
          <cell r="Y591">
            <v>10187</v>
          </cell>
        </row>
        <row r="592"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840</v>
          </cell>
          <cell r="K592">
            <v>0</v>
          </cell>
          <cell r="L592">
            <v>0</v>
          </cell>
          <cell r="M592">
            <v>7</v>
          </cell>
          <cell r="N592">
            <v>1</v>
          </cell>
          <cell r="O592">
            <v>0</v>
          </cell>
          <cell r="P592">
            <v>1</v>
          </cell>
          <cell r="Q592">
            <v>0</v>
          </cell>
          <cell r="R592">
            <v>6</v>
          </cell>
          <cell r="S592">
            <v>12827</v>
          </cell>
          <cell r="T592">
            <v>22</v>
          </cell>
          <cell r="U592">
            <v>3</v>
          </cell>
          <cell r="V592">
            <v>0</v>
          </cell>
          <cell r="W592">
            <v>6</v>
          </cell>
          <cell r="X592">
            <v>13701</v>
          </cell>
          <cell r="Y592">
            <v>13707</v>
          </cell>
        </row>
        <row r="593"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132</v>
          </cell>
          <cell r="K593">
            <v>0</v>
          </cell>
          <cell r="L593">
            <v>0</v>
          </cell>
          <cell r="M593">
            <v>0</v>
          </cell>
          <cell r="N593">
            <v>1695</v>
          </cell>
          <cell r="O593">
            <v>0</v>
          </cell>
          <cell r="P593">
            <v>99</v>
          </cell>
          <cell r="Q593">
            <v>57</v>
          </cell>
          <cell r="R593">
            <v>7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7</v>
          </cell>
          <cell r="X593">
            <v>1983</v>
          </cell>
          <cell r="Y593">
            <v>1990</v>
          </cell>
        </row>
        <row r="594">
          <cell r="C594">
            <v>0</v>
          </cell>
          <cell r="D594">
            <v>42</v>
          </cell>
          <cell r="E594">
            <v>2372</v>
          </cell>
          <cell r="F594">
            <v>113</v>
          </cell>
          <cell r="G594">
            <v>0</v>
          </cell>
          <cell r="H594">
            <v>32</v>
          </cell>
          <cell r="I594">
            <v>0</v>
          </cell>
          <cell r="J594">
            <v>1151</v>
          </cell>
          <cell r="K594">
            <v>0</v>
          </cell>
          <cell r="L594">
            <v>18</v>
          </cell>
          <cell r="M594">
            <v>510</v>
          </cell>
          <cell r="N594">
            <v>9611</v>
          </cell>
          <cell r="O594">
            <v>0</v>
          </cell>
          <cell r="P594">
            <v>30761</v>
          </cell>
          <cell r="Q594">
            <v>162162</v>
          </cell>
          <cell r="R594">
            <v>17628</v>
          </cell>
          <cell r="S594">
            <v>0</v>
          </cell>
          <cell r="T594">
            <v>84</v>
          </cell>
          <cell r="U594">
            <v>0</v>
          </cell>
          <cell r="V594">
            <v>2</v>
          </cell>
          <cell r="W594">
            <v>20000</v>
          </cell>
          <cell r="X594">
            <v>204486</v>
          </cell>
          <cell r="Y594">
            <v>224486</v>
          </cell>
        </row>
        <row r="595">
          <cell r="C595">
            <v>0</v>
          </cell>
          <cell r="D595">
            <v>0</v>
          </cell>
          <cell r="E595">
            <v>4020</v>
          </cell>
          <cell r="F595">
            <v>0</v>
          </cell>
          <cell r="G595">
            <v>0</v>
          </cell>
          <cell r="H595">
            <v>10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55</v>
          </cell>
          <cell r="Q595">
            <v>11</v>
          </cell>
          <cell r="R595">
            <v>5198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9218</v>
          </cell>
          <cell r="X595">
            <v>76</v>
          </cell>
          <cell r="Y595">
            <v>9294</v>
          </cell>
        </row>
        <row r="596">
          <cell r="C596">
            <v>0</v>
          </cell>
          <cell r="D596">
            <v>0</v>
          </cell>
          <cell r="E596">
            <v>102</v>
          </cell>
          <cell r="F596">
            <v>30</v>
          </cell>
          <cell r="G596">
            <v>0</v>
          </cell>
          <cell r="H596">
            <v>0</v>
          </cell>
          <cell r="I596">
            <v>2</v>
          </cell>
          <cell r="J596">
            <v>6</v>
          </cell>
          <cell r="K596">
            <v>0</v>
          </cell>
          <cell r="L596">
            <v>0</v>
          </cell>
          <cell r="M596">
            <v>0</v>
          </cell>
          <cell r="N596">
            <v>3</v>
          </cell>
          <cell r="O596">
            <v>0</v>
          </cell>
          <cell r="P596">
            <v>538</v>
          </cell>
          <cell r="Q596">
            <v>1668</v>
          </cell>
          <cell r="R596">
            <v>16673</v>
          </cell>
          <cell r="S596">
            <v>0</v>
          </cell>
          <cell r="T596">
            <v>25</v>
          </cell>
          <cell r="U596">
            <v>0</v>
          </cell>
          <cell r="V596">
            <v>1</v>
          </cell>
          <cell r="W596">
            <v>16775</v>
          </cell>
          <cell r="X596">
            <v>2273</v>
          </cell>
          <cell r="Y596">
            <v>19048</v>
          </cell>
        </row>
        <row r="597">
          <cell r="C597">
            <v>0</v>
          </cell>
          <cell r="D597">
            <v>7</v>
          </cell>
          <cell r="E597">
            <v>488</v>
          </cell>
          <cell r="F597">
            <v>0</v>
          </cell>
          <cell r="G597">
            <v>57783</v>
          </cell>
          <cell r="H597">
            <v>0</v>
          </cell>
          <cell r="I597">
            <v>9</v>
          </cell>
          <cell r="J597">
            <v>9</v>
          </cell>
          <cell r="K597">
            <v>0</v>
          </cell>
          <cell r="L597">
            <v>21</v>
          </cell>
          <cell r="M597">
            <v>42</v>
          </cell>
          <cell r="N597">
            <v>91</v>
          </cell>
          <cell r="O597">
            <v>0</v>
          </cell>
          <cell r="P597">
            <v>9</v>
          </cell>
          <cell r="Q597">
            <v>5524</v>
          </cell>
          <cell r="R597">
            <v>630</v>
          </cell>
          <cell r="S597">
            <v>0</v>
          </cell>
          <cell r="T597">
            <v>112</v>
          </cell>
          <cell r="U597">
            <v>0</v>
          </cell>
          <cell r="V597">
            <v>8</v>
          </cell>
          <cell r="W597">
            <v>1118</v>
          </cell>
          <cell r="X597">
            <v>63615</v>
          </cell>
          <cell r="Y597">
            <v>64733</v>
          </cell>
        </row>
        <row r="598">
          <cell r="C598">
            <v>381</v>
          </cell>
          <cell r="D598">
            <v>305</v>
          </cell>
          <cell r="E598">
            <v>4166</v>
          </cell>
          <cell r="F598">
            <v>1207</v>
          </cell>
          <cell r="G598">
            <v>0</v>
          </cell>
          <cell r="H598">
            <v>14</v>
          </cell>
          <cell r="I598">
            <v>8</v>
          </cell>
          <cell r="J598">
            <v>398</v>
          </cell>
          <cell r="K598">
            <v>0</v>
          </cell>
          <cell r="L598">
            <v>26870</v>
          </cell>
          <cell r="M598">
            <v>27072</v>
          </cell>
          <cell r="N598">
            <v>242</v>
          </cell>
          <cell r="O598">
            <v>0</v>
          </cell>
          <cell r="P598">
            <v>3160</v>
          </cell>
          <cell r="Q598">
            <v>8887</v>
          </cell>
          <cell r="R598">
            <v>2126</v>
          </cell>
          <cell r="S598">
            <v>0</v>
          </cell>
          <cell r="T598">
            <v>178</v>
          </cell>
          <cell r="U598">
            <v>6</v>
          </cell>
          <cell r="V598">
            <v>4</v>
          </cell>
          <cell r="W598">
            <v>6292</v>
          </cell>
          <cell r="X598">
            <v>68732</v>
          </cell>
          <cell r="Y598">
            <v>75024</v>
          </cell>
        </row>
        <row r="599">
          <cell r="C599">
            <v>0</v>
          </cell>
          <cell r="D599">
            <v>28</v>
          </cell>
          <cell r="E599">
            <v>2675</v>
          </cell>
          <cell r="F599">
            <v>131</v>
          </cell>
          <cell r="G599">
            <v>0</v>
          </cell>
          <cell r="H599">
            <v>0</v>
          </cell>
          <cell r="I599">
            <v>0</v>
          </cell>
          <cell r="J599">
            <v>19</v>
          </cell>
          <cell r="K599">
            <v>0</v>
          </cell>
          <cell r="L599">
            <v>2788</v>
          </cell>
          <cell r="M599">
            <v>149</v>
          </cell>
          <cell r="N599">
            <v>6</v>
          </cell>
          <cell r="O599">
            <v>0</v>
          </cell>
          <cell r="P599">
            <v>557</v>
          </cell>
          <cell r="Q599">
            <v>175</v>
          </cell>
          <cell r="R599">
            <v>14233</v>
          </cell>
          <cell r="S599">
            <v>0</v>
          </cell>
          <cell r="T599">
            <v>72013</v>
          </cell>
          <cell r="U599">
            <v>1</v>
          </cell>
          <cell r="V599">
            <v>1</v>
          </cell>
          <cell r="W599">
            <v>16908</v>
          </cell>
          <cell r="X599">
            <v>75868</v>
          </cell>
          <cell r="Y599">
            <v>92776</v>
          </cell>
        </row>
        <row r="600">
          <cell r="C600">
            <v>0</v>
          </cell>
          <cell r="D600">
            <v>45</v>
          </cell>
          <cell r="E600">
            <v>1783</v>
          </cell>
          <cell r="F600">
            <v>6</v>
          </cell>
          <cell r="G600">
            <v>0</v>
          </cell>
          <cell r="H600">
            <v>1</v>
          </cell>
          <cell r="I600">
            <v>8386</v>
          </cell>
          <cell r="J600">
            <v>7</v>
          </cell>
          <cell r="K600">
            <v>0</v>
          </cell>
          <cell r="L600">
            <v>1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203</v>
          </cell>
          <cell r="S600">
            <v>0</v>
          </cell>
          <cell r="T600">
            <v>0</v>
          </cell>
          <cell r="U600">
            <v>2</v>
          </cell>
          <cell r="V600">
            <v>160</v>
          </cell>
          <cell r="W600">
            <v>1986</v>
          </cell>
          <cell r="X600">
            <v>8608</v>
          </cell>
          <cell r="Y600">
            <v>10594</v>
          </cell>
        </row>
        <row r="601">
          <cell r="C601">
            <v>0</v>
          </cell>
          <cell r="D601">
            <v>5022</v>
          </cell>
          <cell r="E601">
            <v>666</v>
          </cell>
          <cell r="F601">
            <v>1</v>
          </cell>
          <cell r="G601">
            <v>0</v>
          </cell>
          <cell r="H601">
            <v>2280</v>
          </cell>
          <cell r="I601">
            <v>0</v>
          </cell>
          <cell r="J601">
            <v>2</v>
          </cell>
          <cell r="K601">
            <v>0</v>
          </cell>
          <cell r="L601">
            <v>198</v>
          </cell>
          <cell r="M601">
            <v>0</v>
          </cell>
          <cell r="N601">
            <v>0</v>
          </cell>
          <cell r="O601">
            <v>0</v>
          </cell>
          <cell r="P601">
            <v>14</v>
          </cell>
          <cell r="Q601">
            <v>1628</v>
          </cell>
          <cell r="R601">
            <v>5554</v>
          </cell>
          <cell r="S601">
            <v>0</v>
          </cell>
          <cell r="T601">
            <v>34</v>
          </cell>
          <cell r="U601">
            <v>0</v>
          </cell>
          <cell r="V601">
            <v>0</v>
          </cell>
          <cell r="W601">
            <v>6220</v>
          </cell>
          <cell r="X601">
            <v>9179</v>
          </cell>
          <cell r="Y601">
            <v>15399</v>
          </cell>
        </row>
        <row r="602">
          <cell r="C602">
            <v>110</v>
          </cell>
          <cell r="D602">
            <v>72</v>
          </cell>
          <cell r="E602">
            <v>4948</v>
          </cell>
          <cell r="F602">
            <v>7</v>
          </cell>
          <cell r="G602">
            <v>0</v>
          </cell>
          <cell r="H602">
            <v>35</v>
          </cell>
          <cell r="I602">
            <v>31</v>
          </cell>
          <cell r="J602">
            <v>418</v>
          </cell>
          <cell r="K602">
            <v>0</v>
          </cell>
          <cell r="L602">
            <v>108</v>
          </cell>
          <cell r="M602">
            <v>158</v>
          </cell>
          <cell r="N602">
            <v>227</v>
          </cell>
          <cell r="O602">
            <v>6899</v>
          </cell>
          <cell r="P602">
            <v>198</v>
          </cell>
          <cell r="Q602">
            <v>816</v>
          </cell>
          <cell r="R602">
            <v>3168</v>
          </cell>
          <cell r="S602">
            <v>0</v>
          </cell>
          <cell r="T602">
            <v>221</v>
          </cell>
          <cell r="U602">
            <v>106</v>
          </cell>
          <cell r="V602">
            <v>903</v>
          </cell>
          <cell r="W602">
            <v>8116</v>
          </cell>
          <cell r="X602">
            <v>10309</v>
          </cell>
          <cell r="Y602">
            <v>18425</v>
          </cell>
        </row>
        <row r="603">
          <cell r="C603">
            <v>0</v>
          </cell>
          <cell r="D603">
            <v>3</v>
          </cell>
          <cell r="E603">
            <v>19</v>
          </cell>
          <cell r="F603">
            <v>0</v>
          </cell>
          <cell r="G603">
            <v>0</v>
          </cell>
          <cell r="H603">
            <v>1</v>
          </cell>
          <cell r="I603">
            <v>1</v>
          </cell>
          <cell r="J603">
            <v>0</v>
          </cell>
          <cell r="K603">
            <v>0</v>
          </cell>
          <cell r="L603">
            <v>740</v>
          </cell>
          <cell r="M603">
            <v>8</v>
          </cell>
          <cell r="N603">
            <v>0</v>
          </cell>
          <cell r="O603">
            <v>0</v>
          </cell>
          <cell r="P603">
            <v>10</v>
          </cell>
          <cell r="Q603">
            <v>12</v>
          </cell>
          <cell r="R603">
            <v>136</v>
          </cell>
          <cell r="S603">
            <v>0</v>
          </cell>
          <cell r="T603">
            <v>0</v>
          </cell>
          <cell r="U603">
            <v>0</v>
          </cell>
          <cell r="V603">
            <v>1189</v>
          </cell>
          <cell r="W603">
            <v>155</v>
          </cell>
          <cell r="X603">
            <v>1964</v>
          </cell>
          <cell r="Y603">
            <v>2119</v>
          </cell>
        </row>
        <row r="604">
          <cell r="C604">
            <v>1820</v>
          </cell>
          <cell r="D604">
            <v>2674</v>
          </cell>
          <cell r="E604">
            <v>4153</v>
          </cell>
          <cell r="F604">
            <v>97</v>
          </cell>
          <cell r="G604">
            <v>0</v>
          </cell>
          <cell r="H604">
            <v>1804</v>
          </cell>
          <cell r="I604">
            <v>282</v>
          </cell>
          <cell r="J604">
            <v>1290</v>
          </cell>
          <cell r="K604">
            <v>0</v>
          </cell>
          <cell r="L604">
            <v>11819</v>
          </cell>
          <cell r="M604">
            <v>525</v>
          </cell>
          <cell r="N604">
            <v>206</v>
          </cell>
          <cell r="O604">
            <v>0</v>
          </cell>
          <cell r="P604">
            <v>5038</v>
          </cell>
          <cell r="Q604">
            <v>17229</v>
          </cell>
          <cell r="R604">
            <v>6132</v>
          </cell>
          <cell r="S604">
            <v>0</v>
          </cell>
          <cell r="T604">
            <v>608</v>
          </cell>
          <cell r="U604">
            <v>21</v>
          </cell>
          <cell r="V604">
            <v>86</v>
          </cell>
          <cell r="W604">
            <v>10285</v>
          </cell>
          <cell r="X604">
            <v>43499</v>
          </cell>
          <cell r="Y604">
            <v>53784</v>
          </cell>
        </row>
        <row r="605">
          <cell r="C605">
            <v>0</v>
          </cell>
          <cell r="D605">
            <v>287</v>
          </cell>
          <cell r="E605">
            <v>1305</v>
          </cell>
          <cell r="F605">
            <v>162</v>
          </cell>
          <cell r="G605">
            <v>0</v>
          </cell>
          <cell r="H605">
            <v>91</v>
          </cell>
          <cell r="I605">
            <v>67</v>
          </cell>
          <cell r="J605">
            <v>613</v>
          </cell>
          <cell r="K605">
            <v>0</v>
          </cell>
          <cell r="L605">
            <v>333</v>
          </cell>
          <cell r="M605">
            <v>175</v>
          </cell>
          <cell r="N605">
            <v>40</v>
          </cell>
          <cell r="O605">
            <v>0</v>
          </cell>
          <cell r="P605">
            <v>360</v>
          </cell>
          <cell r="Q605">
            <v>1712</v>
          </cell>
          <cell r="R605">
            <v>11482</v>
          </cell>
          <cell r="S605">
            <v>0</v>
          </cell>
          <cell r="T605">
            <v>5268</v>
          </cell>
          <cell r="U605">
            <v>6</v>
          </cell>
          <cell r="V605">
            <v>5145</v>
          </cell>
          <cell r="W605">
            <v>12787</v>
          </cell>
          <cell r="X605">
            <v>14259</v>
          </cell>
          <cell r="Y605">
            <v>27046</v>
          </cell>
        </row>
        <row r="606">
          <cell r="C606">
            <v>2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164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47</v>
          </cell>
          <cell r="R606">
            <v>48</v>
          </cell>
          <cell r="S606">
            <v>0</v>
          </cell>
          <cell r="T606">
            <v>0</v>
          </cell>
          <cell r="U606">
            <v>143</v>
          </cell>
          <cell r="V606">
            <v>0</v>
          </cell>
          <cell r="W606">
            <v>48</v>
          </cell>
          <cell r="X606">
            <v>356</v>
          </cell>
          <cell r="Y606">
            <v>404</v>
          </cell>
        </row>
        <row r="607">
          <cell r="C607">
            <v>98</v>
          </cell>
          <cell r="D607">
            <v>24</v>
          </cell>
          <cell r="E607">
            <v>603</v>
          </cell>
          <cell r="F607">
            <v>299</v>
          </cell>
          <cell r="G607">
            <v>0</v>
          </cell>
          <cell r="H607">
            <v>6</v>
          </cell>
          <cell r="I607">
            <v>7</v>
          </cell>
          <cell r="J607">
            <v>321</v>
          </cell>
          <cell r="K607">
            <v>0</v>
          </cell>
          <cell r="L607">
            <v>6</v>
          </cell>
          <cell r="M607">
            <v>0</v>
          </cell>
          <cell r="N607">
            <v>17</v>
          </cell>
          <cell r="O607">
            <v>0</v>
          </cell>
          <cell r="P607">
            <v>17</v>
          </cell>
          <cell r="Q607">
            <v>648</v>
          </cell>
          <cell r="R607">
            <v>2129</v>
          </cell>
          <cell r="S607">
            <v>0</v>
          </cell>
          <cell r="T607">
            <v>0</v>
          </cell>
          <cell r="U607">
            <v>16</v>
          </cell>
          <cell r="V607">
            <v>136</v>
          </cell>
          <cell r="W607">
            <v>2732</v>
          </cell>
          <cell r="X607">
            <v>1595</v>
          </cell>
          <cell r="Y607">
            <v>4327</v>
          </cell>
        </row>
        <row r="608">
          <cell r="C608">
            <v>2210</v>
          </cell>
          <cell r="D608">
            <v>0</v>
          </cell>
          <cell r="E608">
            <v>922</v>
          </cell>
          <cell r="F608">
            <v>0</v>
          </cell>
          <cell r="G608">
            <v>0</v>
          </cell>
          <cell r="H608">
            <v>1</v>
          </cell>
          <cell r="I608">
            <v>4</v>
          </cell>
          <cell r="J608">
            <v>95</v>
          </cell>
          <cell r="K608">
            <v>0</v>
          </cell>
          <cell r="L608">
            <v>0</v>
          </cell>
          <cell r="M608">
            <v>0</v>
          </cell>
          <cell r="N608">
            <v>2</v>
          </cell>
          <cell r="O608">
            <v>0</v>
          </cell>
          <cell r="P608">
            <v>2</v>
          </cell>
          <cell r="Q608">
            <v>184</v>
          </cell>
          <cell r="R608">
            <v>1198</v>
          </cell>
          <cell r="S608">
            <v>0</v>
          </cell>
          <cell r="T608">
            <v>480</v>
          </cell>
          <cell r="U608">
            <v>4027</v>
          </cell>
          <cell r="V608">
            <v>1613</v>
          </cell>
          <cell r="W608">
            <v>2120</v>
          </cell>
          <cell r="X608">
            <v>8618</v>
          </cell>
          <cell r="Y608">
            <v>10738</v>
          </cell>
        </row>
        <row r="609">
          <cell r="C609">
            <v>6</v>
          </cell>
          <cell r="D609">
            <v>3489</v>
          </cell>
          <cell r="E609">
            <v>2097</v>
          </cell>
          <cell r="F609">
            <v>33</v>
          </cell>
          <cell r="G609">
            <v>0</v>
          </cell>
          <cell r="H609">
            <v>7</v>
          </cell>
          <cell r="I609">
            <v>1536</v>
          </cell>
          <cell r="J609">
            <v>63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462</v>
          </cell>
          <cell r="S609">
            <v>0</v>
          </cell>
          <cell r="T609">
            <v>0</v>
          </cell>
          <cell r="U609">
            <v>0</v>
          </cell>
          <cell r="V609">
            <v>1052</v>
          </cell>
          <cell r="W609">
            <v>2559</v>
          </cell>
          <cell r="X609">
            <v>6186</v>
          </cell>
          <cell r="Y609">
            <v>8745</v>
          </cell>
        </row>
        <row r="610">
          <cell r="C610">
            <v>0</v>
          </cell>
          <cell r="D610">
            <v>125</v>
          </cell>
          <cell r="E610">
            <v>1112</v>
          </cell>
          <cell r="F610">
            <v>11</v>
          </cell>
          <cell r="G610">
            <v>0</v>
          </cell>
          <cell r="H610">
            <v>36</v>
          </cell>
          <cell r="I610">
            <v>104</v>
          </cell>
          <cell r="J610">
            <v>194</v>
          </cell>
          <cell r="K610">
            <v>1030</v>
          </cell>
          <cell r="L610">
            <v>22</v>
          </cell>
          <cell r="M610">
            <v>14</v>
          </cell>
          <cell r="N610">
            <v>53</v>
          </cell>
          <cell r="O610">
            <v>0</v>
          </cell>
          <cell r="P610">
            <v>60</v>
          </cell>
          <cell r="Q610">
            <v>757</v>
          </cell>
          <cell r="R610">
            <v>3332</v>
          </cell>
          <cell r="S610">
            <v>0</v>
          </cell>
          <cell r="T610">
            <v>17</v>
          </cell>
          <cell r="U610">
            <v>305</v>
          </cell>
          <cell r="V610">
            <v>1355</v>
          </cell>
          <cell r="W610">
            <v>4444</v>
          </cell>
          <cell r="X610">
            <v>4083</v>
          </cell>
          <cell r="Y610">
            <v>8527</v>
          </cell>
        </row>
        <row r="611"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</row>
        <row r="612"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1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193</v>
          </cell>
          <cell r="V612">
            <v>0</v>
          </cell>
          <cell r="W612">
            <v>0</v>
          </cell>
          <cell r="X612">
            <v>194</v>
          </cell>
          <cell r="Y612">
            <v>194</v>
          </cell>
        </row>
        <row r="613">
          <cell r="C613">
            <v>0</v>
          </cell>
          <cell r="D613">
            <v>4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2</v>
          </cell>
          <cell r="K613">
            <v>0</v>
          </cell>
          <cell r="L613">
            <v>1</v>
          </cell>
          <cell r="M613">
            <v>0</v>
          </cell>
          <cell r="N613">
            <v>8</v>
          </cell>
          <cell r="O613">
            <v>0</v>
          </cell>
          <cell r="P613">
            <v>0</v>
          </cell>
          <cell r="Q613">
            <v>0</v>
          </cell>
          <cell r="R613">
            <v>193</v>
          </cell>
          <cell r="S613">
            <v>32627</v>
          </cell>
          <cell r="T613">
            <v>0</v>
          </cell>
          <cell r="U613">
            <v>5</v>
          </cell>
          <cell r="V613">
            <v>0</v>
          </cell>
          <cell r="W613">
            <v>193</v>
          </cell>
          <cell r="X613">
            <v>32647</v>
          </cell>
          <cell r="Y613">
            <v>32840</v>
          </cell>
        </row>
        <row r="614">
          <cell r="C614">
            <v>4627</v>
          </cell>
          <cell r="D614">
            <v>12127</v>
          </cell>
          <cell r="E614">
            <v>31431</v>
          </cell>
          <cell r="F614">
            <v>2097</v>
          </cell>
          <cell r="G614">
            <v>57783</v>
          </cell>
          <cell r="H614">
            <v>4318</v>
          </cell>
          <cell r="I614">
            <v>10437</v>
          </cell>
          <cell r="J614">
            <v>5724</v>
          </cell>
          <cell r="K614">
            <v>1030</v>
          </cell>
          <cell r="L614">
            <v>42926</v>
          </cell>
          <cell r="M614">
            <v>28660</v>
          </cell>
          <cell r="N614">
            <v>12202</v>
          </cell>
          <cell r="O614">
            <v>6899</v>
          </cell>
          <cell r="P614">
            <v>40879</v>
          </cell>
          <cell r="Q614">
            <v>201517</v>
          </cell>
          <cell r="R614">
            <v>90538</v>
          </cell>
          <cell r="S614">
            <v>45454</v>
          </cell>
          <cell r="T614">
            <v>79062</v>
          </cell>
          <cell r="U614">
            <v>4834</v>
          </cell>
          <cell r="V614">
            <v>11655</v>
          </cell>
          <cell r="W614">
            <v>121969</v>
          </cell>
          <cell r="X614">
            <v>572231</v>
          </cell>
          <cell r="Y614">
            <v>694200</v>
          </cell>
        </row>
        <row r="615"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</row>
        <row r="616"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</row>
        <row r="617"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</row>
        <row r="618"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</row>
        <row r="619"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</row>
        <row r="620"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</row>
        <row r="621"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</row>
        <row r="622"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</row>
        <row r="623"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</row>
        <row r="624"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</row>
        <row r="625"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</row>
        <row r="626"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</row>
        <row r="627"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</row>
        <row r="628"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</row>
        <row r="629"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</row>
        <row r="630"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</row>
        <row r="631"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</row>
        <row r="632"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</row>
        <row r="633"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5510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5510</v>
          </cell>
          <cell r="Y633">
            <v>5510</v>
          </cell>
        </row>
        <row r="634"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</row>
        <row r="635"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</row>
        <row r="636"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</row>
        <row r="637"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5510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5510</v>
          </cell>
          <cell r="Y637">
            <v>5510</v>
          </cell>
        </row>
        <row r="638"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</row>
        <row r="639"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</row>
        <row r="640"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</row>
        <row r="641"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</row>
        <row r="642"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</row>
        <row r="643"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</row>
        <row r="644"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</row>
        <row r="645"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</row>
        <row r="646">
          <cell r="C646">
            <v>0</v>
          </cell>
          <cell r="D646">
            <v>1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1</v>
          </cell>
          <cell r="Y646">
            <v>1</v>
          </cell>
        </row>
        <row r="647">
          <cell r="C647">
            <v>0</v>
          </cell>
          <cell r="D647">
            <v>92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92</v>
          </cell>
          <cell r="Y647">
            <v>92</v>
          </cell>
        </row>
        <row r="648">
          <cell r="C648">
            <v>0</v>
          </cell>
          <cell r="D648">
            <v>1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1</v>
          </cell>
          <cell r="Y648">
            <v>1</v>
          </cell>
        </row>
        <row r="649"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</row>
        <row r="650">
          <cell r="C650">
            <v>0</v>
          </cell>
          <cell r="D650">
            <v>3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3</v>
          </cell>
          <cell r="Y650">
            <v>3</v>
          </cell>
        </row>
        <row r="651"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</row>
        <row r="652"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</row>
        <row r="653"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</row>
        <row r="654"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</row>
        <row r="655">
          <cell r="C655">
            <v>0</v>
          </cell>
          <cell r="D655">
            <v>151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151</v>
          </cell>
          <cell r="Y655">
            <v>151</v>
          </cell>
        </row>
        <row r="656">
          <cell r="C656">
            <v>0</v>
          </cell>
          <cell r="D656">
            <v>4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4</v>
          </cell>
          <cell r="Y656">
            <v>4</v>
          </cell>
        </row>
        <row r="657"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</row>
        <row r="658"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</row>
        <row r="659">
          <cell r="C659">
            <v>0</v>
          </cell>
          <cell r="D659">
            <v>2160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2160</v>
          </cell>
          <cell r="Y659">
            <v>2160</v>
          </cell>
        </row>
        <row r="660">
          <cell r="C660">
            <v>0</v>
          </cell>
          <cell r="D660">
            <v>2412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2412</v>
          </cell>
          <cell r="Y660">
            <v>2412</v>
          </cell>
        </row>
        <row r="661">
          <cell r="C661">
            <v>0</v>
          </cell>
          <cell r="D661">
            <v>0</v>
          </cell>
          <cell r="E661">
            <v>43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989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7</v>
          </cell>
          <cell r="Q661">
            <v>0</v>
          </cell>
          <cell r="R661">
            <v>5</v>
          </cell>
          <cell r="S661">
            <v>0</v>
          </cell>
          <cell r="T661">
            <v>4</v>
          </cell>
          <cell r="U661">
            <v>0</v>
          </cell>
          <cell r="V661">
            <v>35</v>
          </cell>
          <cell r="W661">
            <v>48</v>
          </cell>
          <cell r="X661">
            <v>1035</v>
          </cell>
          <cell r="Y661">
            <v>1083</v>
          </cell>
        </row>
        <row r="662">
          <cell r="C662">
            <v>0</v>
          </cell>
          <cell r="D662">
            <v>0</v>
          </cell>
          <cell r="E662">
            <v>4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13</v>
          </cell>
          <cell r="K662">
            <v>0</v>
          </cell>
          <cell r="L662">
            <v>0</v>
          </cell>
          <cell r="M662">
            <v>0</v>
          </cell>
          <cell r="N662">
            <v>140</v>
          </cell>
          <cell r="O662">
            <v>0</v>
          </cell>
          <cell r="P662">
            <v>12</v>
          </cell>
          <cell r="Q662">
            <v>13</v>
          </cell>
          <cell r="R662">
            <v>2</v>
          </cell>
          <cell r="S662">
            <v>0</v>
          </cell>
          <cell r="T662">
            <v>0</v>
          </cell>
          <cell r="U662">
            <v>0</v>
          </cell>
          <cell r="V662">
            <v>6</v>
          </cell>
          <cell r="W662">
            <v>6</v>
          </cell>
          <cell r="X662">
            <v>184</v>
          </cell>
          <cell r="Y662">
            <v>190</v>
          </cell>
        </row>
        <row r="663">
          <cell r="C663">
            <v>0</v>
          </cell>
          <cell r="D663">
            <v>16</v>
          </cell>
          <cell r="E663">
            <v>957</v>
          </cell>
          <cell r="F663">
            <v>25</v>
          </cell>
          <cell r="G663">
            <v>0</v>
          </cell>
          <cell r="H663">
            <v>40</v>
          </cell>
          <cell r="I663">
            <v>1</v>
          </cell>
          <cell r="J663">
            <v>612</v>
          </cell>
          <cell r="K663">
            <v>0</v>
          </cell>
          <cell r="L663">
            <v>48</v>
          </cell>
          <cell r="M663">
            <v>67</v>
          </cell>
          <cell r="N663">
            <v>1969</v>
          </cell>
          <cell r="O663">
            <v>0</v>
          </cell>
          <cell r="P663">
            <v>7067</v>
          </cell>
          <cell r="Q663">
            <v>27021</v>
          </cell>
          <cell r="R663">
            <v>4927</v>
          </cell>
          <cell r="S663">
            <v>0</v>
          </cell>
          <cell r="T663">
            <v>3</v>
          </cell>
          <cell r="U663">
            <v>0</v>
          </cell>
          <cell r="V663">
            <v>35</v>
          </cell>
          <cell r="W663">
            <v>5884</v>
          </cell>
          <cell r="X663">
            <v>36904</v>
          </cell>
          <cell r="Y663">
            <v>42788</v>
          </cell>
        </row>
        <row r="664">
          <cell r="C664">
            <v>0</v>
          </cell>
          <cell r="D664">
            <v>0</v>
          </cell>
          <cell r="E664">
            <v>1007</v>
          </cell>
          <cell r="F664">
            <v>0</v>
          </cell>
          <cell r="G664">
            <v>0</v>
          </cell>
          <cell r="H664">
            <v>17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4</v>
          </cell>
          <cell r="R664">
            <v>165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1172</v>
          </cell>
          <cell r="X664">
            <v>21</v>
          </cell>
          <cell r="Y664">
            <v>1193</v>
          </cell>
        </row>
        <row r="665">
          <cell r="C665">
            <v>0</v>
          </cell>
          <cell r="D665">
            <v>0</v>
          </cell>
          <cell r="E665">
            <v>210</v>
          </cell>
          <cell r="F665">
            <v>1</v>
          </cell>
          <cell r="G665">
            <v>0</v>
          </cell>
          <cell r="H665">
            <v>0</v>
          </cell>
          <cell r="I665">
            <v>1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25</v>
          </cell>
          <cell r="Q665">
            <v>6</v>
          </cell>
          <cell r="R665">
            <v>1915</v>
          </cell>
          <cell r="S665">
            <v>0</v>
          </cell>
          <cell r="T665">
            <v>4</v>
          </cell>
          <cell r="U665">
            <v>0</v>
          </cell>
          <cell r="V665">
            <v>37</v>
          </cell>
          <cell r="W665">
            <v>2125</v>
          </cell>
          <cell r="X665">
            <v>74</v>
          </cell>
          <cell r="Y665">
            <v>2199</v>
          </cell>
        </row>
        <row r="666">
          <cell r="C666">
            <v>0</v>
          </cell>
          <cell r="D666">
            <v>0</v>
          </cell>
          <cell r="E666">
            <v>158</v>
          </cell>
          <cell r="F666">
            <v>0</v>
          </cell>
          <cell r="G666">
            <v>6680</v>
          </cell>
          <cell r="H666">
            <v>6</v>
          </cell>
          <cell r="I666">
            <v>1</v>
          </cell>
          <cell r="J666">
            <v>19</v>
          </cell>
          <cell r="K666">
            <v>0</v>
          </cell>
          <cell r="L666">
            <v>1</v>
          </cell>
          <cell r="M666">
            <v>4</v>
          </cell>
          <cell r="N666">
            <v>1</v>
          </cell>
          <cell r="O666">
            <v>0</v>
          </cell>
          <cell r="P666">
            <v>1</v>
          </cell>
          <cell r="Q666">
            <v>375</v>
          </cell>
          <cell r="R666">
            <v>40</v>
          </cell>
          <cell r="S666">
            <v>0</v>
          </cell>
          <cell r="T666">
            <v>0</v>
          </cell>
          <cell r="U666">
            <v>0</v>
          </cell>
          <cell r="V666">
            <v>2</v>
          </cell>
          <cell r="W666">
            <v>198</v>
          </cell>
          <cell r="X666">
            <v>7090</v>
          </cell>
          <cell r="Y666">
            <v>7288</v>
          </cell>
        </row>
        <row r="667">
          <cell r="C667">
            <v>214</v>
          </cell>
          <cell r="D667">
            <v>31</v>
          </cell>
          <cell r="E667">
            <v>2444</v>
          </cell>
          <cell r="F667">
            <v>2222</v>
          </cell>
          <cell r="G667">
            <v>0</v>
          </cell>
          <cell r="H667">
            <v>55</v>
          </cell>
          <cell r="I667">
            <v>15</v>
          </cell>
          <cell r="J667">
            <v>804</v>
          </cell>
          <cell r="K667">
            <v>0</v>
          </cell>
          <cell r="L667">
            <v>4882</v>
          </cell>
          <cell r="M667">
            <v>2657</v>
          </cell>
          <cell r="N667">
            <v>53</v>
          </cell>
          <cell r="O667">
            <v>0</v>
          </cell>
          <cell r="P667">
            <v>1482</v>
          </cell>
          <cell r="Q667">
            <v>2246</v>
          </cell>
          <cell r="R667">
            <v>1379</v>
          </cell>
          <cell r="S667">
            <v>0</v>
          </cell>
          <cell r="T667">
            <v>10</v>
          </cell>
          <cell r="U667">
            <v>0</v>
          </cell>
          <cell r="V667">
            <v>11</v>
          </cell>
          <cell r="W667">
            <v>3823</v>
          </cell>
          <cell r="X667">
            <v>14682</v>
          </cell>
          <cell r="Y667">
            <v>18505</v>
          </cell>
        </row>
        <row r="668">
          <cell r="C668">
            <v>0</v>
          </cell>
          <cell r="D668">
            <v>3</v>
          </cell>
          <cell r="E668">
            <v>3229</v>
          </cell>
          <cell r="F668">
            <v>58</v>
          </cell>
          <cell r="G668">
            <v>0</v>
          </cell>
          <cell r="H668">
            <v>4</v>
          </cell>
          <cell r="I668">
            <v>0</v>
          </cell>
          <cell r="J668">
            <v>0</v>
          </cell>
          <cell r="K668">
            <v>0</v>
          </cell>
          <cell r="L668">
            <v>232</v>
          </cell>
          <cell r="M668">
            <v>9</v>
          </cell>
          <cell r="N668">
            <v>0</v>
          </cell>
          <cell r="O668">
            <v>0</v>
          </cell>
          <cell r="P668">
            <v>42</v>
          </cell>
          <cell r="Q668">
            <v>6</v>
          </cell>
          <cell r="R668">
            <v>1809</v>
          </cell>
          <cell r="S668">
            <v>0</v>
          </cell>
          <cell r="T668">
            <v>2256</v>
          </cell>
          <cell r="U668">
            <v>0</v>
          </cell>
          <cell r="V668">
            <v>0</v>
          </cell>
          <cell r="W668">
            <v>5038</v>
          </cell>
          <cell r="X668">
            <v>2610</v>
          </cell>
          <cell r="Y668">
            <v>7648</v>
          </cell>
        </row>
        <row r="669">
          <cell r="C669">
            <v>0</v>
          </cell>
          <cell r="D669">
            <v>29</v>
          </cell>
          <cell r="E669">
            <v>310</v>
          </cell>
          <cell r="F669">
            <v>0</v>
          </cell>
          <cell r="G669">
            <v>0</v>
          </cell>
          <cell r="H669">
            <v>0</v>
          </cell>
          <cell r="I669">
            <v>2780</v>
          </cell>
          <cell r="J669">
            <v>4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</v>
          </cell>
          <cell r="Q669">
            <v>0</v>
          </cell>
          <cell r="R669">
            <v>148</v>
          </cell>
          <cell r="S669">
            <v>0</v>
          </cell>
          <cell r="T669">
            <v>0</v>
          </cell>
          <cell r="U669">
            <v>3</v>
          </cell>
          <cell r="V669">
            <v>406</v>
          </cell>
          <cell r="W669">
            <v>458</v>
          </cell>
          <cell r="X669">
            <v>3223</v>
          </cell>
          <cell r="Y669">
            <v>3681</v>
          </cell>
        </row>
        <row r="670">
          <cell r="C670">
            <v>0</v>
          </cell>
          <cell r="D670">
            <v>1399</v>
          </cell>
          <cell r="E670">
            <v>161</v>
          </cell>
          <cell r="F670">
            <v>2</v>
          </cell>
          <cell r="G670">
            <v>0</v>
          </cell>
          <cell r="H670">
            <v>7117</v>
          </cell>
          <cell r="I670">
            <v>0</v>
          </cell>
          <cell r="J670">
            <v>12</v>
          </cell>
          <cell r="K670">
            <v>0</v>
          </cell>
          <cell r="L670">
            <v>8</v>
          </cell>
          <cell r="M670">
            <v>0</v>
          </cell>
          <cell r="N670">
            <v>56</v>
          </cell>
          <cell r="O670">
            <v>0</v>
          </cell>
          <cell r="P670">
            <v>7</v>
          </cell>
          <cell r="Q670">
            <v>234</v>
          </cell>
          <cell r="R670">
            <v>2205</v>
          </cell>
          <cell r="S670">
            <v>0</v>
          </cell>
          <cell r="T670">
            <v>2</v>
          </cell>
          <cell r="U670">
            <v>0</v>
          </cell>
          <cell r="V670">
            <v>3</v>
          </cell>
          <cell r="W670">
            <v>2366</v>
          </cell>
          <cell r="X670">
            <v>8840</v>
          </cell>
          <cell r="Y670">
            <v>11206</v>
          </cell>
        </row>
        <row r="671">
          <cell r="C671">
            <v>59</v>
          </cell>
          <cell r="D671">
            <v>55</v>
          </cell>
          <cell r="E671">
            <v>1401</v>
          </cell>
          <cell r="F671">
            <v>17</v>
          </cell>
          <cell r="G671">
            <v>0</v>
          </cell>
          <cell r="H671">
            <v>184</v>
          </cell>
          <cell r="I671">
            <v>15</v>
          </cell>
          <cell r="J671">
            <v>331</v>
          </cell>
          <cell r="K671">
            <v>0</v>
          </cell>
          <cell r="L671">
            <v>46</v>
          </cell>
          <cell r="M671">
            <v>42</v>
          </cell>
          <cell r="N671">
            <v>74</v>
          </cell>
          <cell r="O671">
            <v>3921</v>
          </cell>
          <cell r="P671">
            <v>156</v>
          </cell>
          <cell r="Q671">
            <v>230</v>
          </cell>
          <cell r="R671">
            <v>1306</v>
          </cell>
          <cell r="S671">
            <v>0</v>
          </cell>
          <cell r="T671">
            <v>43</v>
          </cell>
          <cell r="U671">
            <v>25</v>
          </cell>
          <cell r="V671">
            <v>337</v>
          </cell>
          <cell r="W671">
            <v>2707</v>
          </cell>
          <cell r="X671">
            <v>5535</v>
          </cell>
          <cell r="Y671">
            <v>8242</v>
          </cell>
        </row>
        <row r="672">
          <cell r="C672">
            <v>0</v>
          </cell>
          <cell r="D672">
            <v>0</v>
          </cell>
          <cell r="E672">
            <v>629</v>
          </cell>
          <cell r="F672">
            <v>0</v>
          </cell>
          <cell r="G672">
            <v>0</v>
          </cell>
          <cell r="H672">
            <v>3</v>
          </cell>
          <cell r="I672">
            <v>2</v>
          </cell>
          <cell r="J672">
            <v>16</v>
          </cell>
          <cell r="K672">
            <v>0</v>
          </cell>
          <cell r="L672">
            <v>30</v>
          </cell>
          <cell r="M672">
            <v>0</v>
          </cell>
          <cell r="N672">
            <v>0</v>
          </cell>
          <cell r="O672">
            <v>0</v>
          </cell>
          <cell r="P672">
            <v>6</v>
          </cell>
          <cell r="Q672">
            <v>3</v>
          </cell>
          <cell r="R672">
            <v>27</v>
          </cell>
          <cell r="S672">
            <v>0</v>
          </cell>
          <cell r="T672">
            <v>0</v>
          </cell>
          <cell r="U672">
            <v>0</v>
          </cell>
          <cell r="V672">
            <v>417</v>
          </cell>
          <cell r="W672">
            <v>656</v>
          </cell>
          <cell r="X672">
            <v>477</v>
          </cell>
          <cell r="Y672">
            <v>1133</v>
          </cell>
        </row>
        <row r="673">
          <cell r="C673">
            <v>852</v>
          </cell>
          <cell r="D673">
            <v>2115</v>
          </cell>
          <cell r="E673">
            <v>1421</v>
          </cell>
          <cell r="F673">
            <v>23</v>
          </cell>
          <cell r="G673">
            <v>0</v>
          </cell>
          <cell r="H673">
            <v>5146</v>
          </cell>
          <cell r="I673">
            <v>142</v>
          </cell>
          <cell r="J673">
            <v>177</v>
          </cell>
          <cell r="K673">
            <v>0</v>
          </cell>
          <cell r="L673">
            <v>1011</v>
          </cell>
          <cell r="M673">
            <v>34</v>
          </cell>
          <cell r="N673">
            <v>79</v>
          </cell>
          <cell r="O673">
            <v>0</v>
          </cell>
          <cell r="P673">
            <v>830</v>
          </cell>
          <cell r="Q673">
            <v>1432</v>
          </cell>
          <cell r="R673">
            <v>857</v>
          </cell>
          <cell r="S673">
            <v>0</v>
          </cell>
          <cell r="T673">
            <v>211</v>
          </cell>
          <cell r="U673">
            <v>9</v>
          </cell>
          <cell r="V673">
            <v>67</v>
          </cell>
          <cell r="W673">
            <v>2278</v>
          </cell>
          <cell r="X673">
            <v>12128</v>
          </cell>
          <cell r="Y673">
            <v>14406</v>
          </cell>
        </row>
        <row r="674">
          <cell r="C674">
            <v>0</v>
          </cell>
          <cell r="D674">
            <v>33</v>
          </cell>
          <cell r="E674">
            <v>1419</v>
          </cell>
          <cell r="F674">
            <v>32</v>
          </cell>
          <cell r="G674">
            <v>0</v>
          </cell>
          <cell r="H674">
            <v>1390</v>
          </cell>
          <cell r="I674">
            <v>8</v>
          </cell>
          <cell r="J674">
            <v>1594</v>
          </cell>
          <cell r="K674">
            <v>0</v>
          </cell>
          <cell r="L674">
            <v>63</v>
          </cell>
          <cell r="M674">
            <v>7</v>
          </cell>
          <cell r="N674">
            <v>9</v>
          </cell>
          <cell r="O674">
            <v>0</v>
          </cell>
          <cell r="P674">
            <v>73</v>
          </cell>
          <cell r="Q674">
            <v>181</v>
          </cell>
          <cell r="R674">
            <v>3106</v>
          </cell>
          <cell r="S674">
            <v>0</v>
          </cell>
          <cell r="T674">
            <v>4849</v>
          </cell>
          <cell r="U674">
            <v>0</v>
          </cell>
          <cell r="V674">
            <v>952</v>
          </cell>
          <cell r="W674">
            <v>4525</v>
          </cell>
          <cell r="X674">
            <v>9191</v>
          </cell>
          <cell r="Y674">
            <v>13716</v>
          </cell>
        </row>
        <row r="675">
          <cell r="C675">
            <v>0</v>
          </cell>
          <cell r="D675">
            <v>0</v>
          </cell>
          <cell r="E675">
            <v>32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68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2</v>
          </cell>
          <cell r="Q675">
            <v>0</v>
          </cell>
          <cell r="R675">
            <v>35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67</v>
          </cell>
          <cell r="X675">
            <v>70</v>
          </cell>
          <cell r="Y675">
            <v>137</v>
          </cell>
        </row>
        <row r="676">
          <cell r="C676">
            <v>210</v>
          </cell>
          <cell r="D676">
            <v>12</v>
          </cell>
          <cell r="E676">
            <v>593</v>
          </cell>
          <cell r="F676">
            <v>93</v>
          </cell>
          <cell r="G676">
            <v>0</v>
          </cell>
          <cell r="H676">
            <v>3</v>
          </cell>
          <cell r="I676">
            <v>12</v>
          </cell>
          <cell r="J676">
            <v>110</v>
          </cell>
          <cell r="K676">
            <v>0</v>
          </cell>
          <cell r="L676">
            <v>11</v>
          </cell>
          <cell r="M676">
            <v>0</v>
          </cell>
          <cell r="N676">
            <v>11</v>
          </cell>
          <cell r="O676">
            <v>0</v>
          </cell>
          <cell r="P676">
            <v>11</v>
          </cell>
          <cell r="Q676">
            <v>132</v>
          </cell>
          <cell r="R676">
            <v>1023</v>
          </cell>
          <cell r="S676">
            <v>0</v>
          </cell>
          <cell r="T676">
            <v>5</v>
          </cell>
          <cell r="U676">
            <v>51</v>
          </cell>
          <cell r="V676">
            <v>250</v>
          </cell>
          <cell r="W676">
            <v>1616</v>
          </cell>
          <cell r="X676">
            <v>911</v>
          </cell>
          <cell r="Y676">
            <v>2527</v>
          </cell>
        </row>
        <row r="677">
          <cell r="C677">
            <v>1795</v>
          </cell>
          <cell r="D677">
            <v>0</v>
          </cell>
          <cell r="E677">
            <v>2061</v>
          </cell>
          <cell r="F677">
            <v>0</v>
          </cell>
          <cell r="G677">
            <v>0</v>
          </cell>
          <cell r="H677">
            <v>5</v>
          </cell>
          <cell r="I677">
            <v>5</v>
          </cell>
          <cell r="J677">
            <v>91</v>
          </cell>
          <cell r="K677">
            <v>0</v>
          </cell>
          <cell r="L677">
            <v>1</v>
          </cell>
          <cell r="M677">
            <v>0</v>
          </cell>
          <cell r="N677">
            <v>0</v>
          </cell>
          <cell r="O677">
            <v>0</v>
          </cell>
          <cell r="P677">
            <v>2</v>
          </cell>
          <cell r="Q677">
            <v>4</v>
          </cell>
          <cell r="R677">
            <v>357</v>
          </cell>
          <cell r="S677">
            <v>0</v>
          </cell>
          <cell r="T677">
            <v>69</v>
          </cell>
          <cell r="U677">
            <v>1459</v>
          </cell>
          <cell r="V677">
            <v>2419</v>
          </cell>
          <cell r="W677">
            <v>2418</v>
          </cell>
          <cell r="X677">
            <v>5850</v>
          </cell>
          <cell r="Y677">
            <v>8268</v>
          </cell>
        </row>
        <row r="678">
          <cell r="C678">
            <v>20</v>
          </cell>
          <cell r="D678">
            <v>737</v>
          </cell>
          <cell r="E678">
            <v>93</v>
          </cell>
          <cell r="F678">
            <v>0</v>
          </cell>
          <cell r="G678">
            <v>0</v>
          </cell>
          <cell r="H678">
            <v>21</v>
          </cell>
          <cell r="I678">
            <v>89</v>
          </cell>
          <cell r="J678">
            <v>363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131</v>
          </cell>
          <cell r="S678">
            <v>0</v>
          </cell>
          <cell r="T678">
            <v>0</v>
          </cell>
          <cell r="U678">
            <v>0</v>
          </cell>
          <cell r="V678">
            <v>672</v>
          </cell>
          <cell r="W678">
            <v>224</v>
          </cell>
          <cell r="X678">
            <v>1902</v>
          </cell>
          <cell r="Y678">
            <v>2126</v>
          </cell>
        </row>
        <row r="679">
          <cell r="C679">
            <v>0</v>
          </cell>
          <cell r="D679">
            <v>42</v>
          </cell>
          <cell r="E679">
            <v>1166</v>
          </cell>
          <cell r="F679">
            <v>1</v>
          </cell>
          <cell r="G679">
            <v>0</v>
          </cell>
          <cell r="H679">
            <v>88</v>
          </cell>
          <cell r="I679">
            <v>59</v>
          </cell>
          <cell r="J679">
            <v>215</v>
          </cell>
          <cell r="K679">
            <v>577</v>
          </cell>
          <cell r="L679">
            <v>19</v>
          </cell>
          <cell r="M679">
            <v>6</v>
          </cell>
          <cell r="N679">
            <v>20</v>
          </cell>
          <cell r="O679">
            <v>0</v>
          </cell>
          <cell r="P679">
            <v>2580</v>
          </cell>
          <cell r="Q679">
            <v>473</v>
          </cell>
          <cell r="R679">
            <v>719</v>
          </cell>
          <cell r="S679">
            <v>0</v>
          </cell>
          <cell r="T679">
            <v>5</v>
          </cell>
          <cell r="U679">
            <v>165</v>
          </cell>
          <cell r="V679">
            <v>1679</v>
          </cell>
          <cell r="W679">
            <v>1885</v>
          </cell>
          <cell r="X679">
            <v>5929</v>
          </cell>
          <cell r="Y679">
            <v>7814</v>
          </cell>
        </row>
        <row r="680">
          <cell r="C680">
            <v>0</v>
          </cell>
          <cell r="D680">
            <v>0</v>
          </cell>
          <cell r="E680">
            <v>108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1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1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109</v>
          </cell>
          <cell r="X680">
            <v>1</v>
          </cell>
          <cell r="Y680">
            <v>110</v>
          </cell>
        </row>
        <row r="681"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100</v>
          </cell>
          <cell r="I681">
            <v>0</v>
          </cell>
          <cell r="J681">
            <v>0</v>
          </cell>
          <cell r="K681">
            <v>0</v>
          </cell>
          <cell r="L681">
            <v>1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626</v>
          </cell>
          <cell r="R681">
            <v>1</v>
          </cell>
          <cell r="S681">
            <v>0</v>
          </cell>
          <cell r="T681">
            <v>0</v>
          </cell>
          <cell r="U681">
            <v>62</v>
          </cell>
          <cell r="V681">
            <v>0</v>
          </cell>
          <cell r="W681">
            <v>1</v>
          </cell>
          <cell r="X681">
            <v>789</v>
          </cell>
          <cell r="Y681">
            <v>790</v>
          </cell>
        </row>
        <row r="682">
          <cell r="C682">
            <v>0</v>
          </cell>
          <cell r="D682">
            <v>91</v>
          </cell>
          <cell r="E682">
            <v>0</v>
          </cell>
          <cell r="F682">
            <v>419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2</v>
          </cell>
          <cell r="M682">
            <v>0</v>
          </cell>
          <cell r="N682">
            <v>2</v>
          </cell>
          <cell r="O682">
            <v>0</v>
          </cell>
          <cell r="P682">
            <v>0</v>
          </cell>
          <cell r="Q682">
            <v>4456</v>
          </cell>
          <cell r="R682">
            <v>13</v>
          </cell>
          <cell r="S682">
            <v>8090</v>
          </cell>
          <cell r="T682">
            <v>0</v>
          </cell>
          <cell r="U682">
            <v>945</v>
          </cell>
          <cell r="V682">
            <v>0</v>
          </cell>
          <cell r="W682">
            <v>13</v>
          </cell>
          <cell r="X682">
            <v>14005</v>
          </cell>
          <cell r="Y682">
            <v>14018</v>
          </cell>
        </row>
        <row r="683">
          <cell r="C683">
            <v>3150</v>
          </cell>
          <cell r="D683">
            <v>4563</v>
          </cell>
          <cell r="E683">
            <v>17446</v>
          </cell>
          <cell r="F683">
            <v>2893</v>
          </cell>
          <cell r="G683">
            <v>6680</v>
          </cell>
          <cell r="H683">
            <v>14179</v>
          </cell>
          <cell r="I683">
            <v>3130</v>
          </cell>
          <cell r="J683">
            <v>5419</v>
          </cell>
          <cell r="K683">
            <v>577</v>
          </cell>
          <cell r="L683">
            <v>6355</v>
          </cell>
          <cell r="M683">
            <v>2826</v>
          </cell>
          <cell r="N683">
            <v>2414</v>
          </cell>
          <cell r="O683">
            <v>3921</v>
          </cell>
          <cell r="P683">
            <v>12304</v>
          </cell>
          <cell r="Q683">
            <v>37442</v>
          </cell>
          <cell r="R683">
            <v>20171</v>
          </cell>
          <cell r="S683">
            <v>8090</v>
          </cell>
          <cell r="T683">
            <v>7461</v>
          </cell>
          <cell r="U683">
            <v>2719</v>
          </cell>
          <cell r="V683">
            <v>7328</v>
          </cell>
          <cell r="W683">
            <v>37617</v>
          </cell>
          <cell r="X683">
            <v>131451</v>
          </cell>
          <cell r="Y683">
            <v>169068</v>
          </cell>
        </row>
        <row r="684"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</row>
        <row r="685"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</row>
        <row r="686"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</row>
        <row r="687"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</row>
        <row r="688"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</row>
        <row r="689"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</row>
        <row r="690"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</row>
        <row r="691"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</row>
        <row r="692"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</row>
        <row r="693"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</row>
        <row r="694"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</row>
        <row r="695"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</row>
        <row r="696"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</row>
        <row r="697"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</row>
        <row r="698"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</row>
        <row r="699"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</row>
        <row r="700"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</row>
        <row r="701"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</row>
        <row r="702"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10366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10366</v>
          </cell>
          <cell r="Y702">
            <v>10366</v>
          </cell>
        </row>
        <row r="703"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</row>
        <row r="704"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</row>
        <row r="705"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</row>
        <row r="706"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10366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10366</v>
          </cell>
          <cell r="Y706">
            <v>10366</v>
          </cell>
        </row>
        <row r="707"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</row>
        <row r="708"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</row>
        <row r="709">
          <cell r="C709">
            <v>0</v>
          </cell>
          <cell r="D709">
            <v>1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1</v>
          </cell>
          <cell r="Y709">
            <v>1</v>
          </cell>
        </row>
        <row r="710"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</row>
        <row r="712"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</row>
        <row r="713"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</row>
        <row r="715">
          <cell r="C715">
            <v>0</v>
          </cell>
          <cell r="D715">
            <v>1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1</v>
          </cell>
          <cell r="Y715">
            <v>1</v>
          </cell>
        </row>
        <row r="716">
          <cell r="C716">
            <v>0</v>
          </cell>
          <cell r="D716">
            <v>55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55</v>
          </cell>
          <cell r="Y716">
            <v>55</v>
          </cell>
        </row>
        <row r="717">
          <cell r="C717">
            <v>0</v>
          </cell>
          <cell r="D717">
            <v>2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2</v>
          </cell>
          <cell r="Y717">
            <v>2</v>
          </cell>
        </row>
        <row r="718"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</row>
        <row r="719">
          <cell r="C719">
            <v>0</v>
          </cell>
          <cell r="D719">
            <v>2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2</v>
          </cell>
          <cell r="Y719">
            <v>2</v>
          </cell>
        </row>
        <row r="720"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</row>
        <row r="721"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</row>
        <row r="722"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</row>
        <row r="723"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</row>
        <row r="724">
          <cell r="C724">
            <v>0</v>
          </cell>
          <cell r="D724">
            <v>179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179</v>
          </cell>
          <cell r="Y724">
            <v>179</v>
          </cell>
        </row>
        <row r="725">
          <cell r="C725">
            <v>0</v>
          </cell>
          <cell r="D725">
            <v>10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10</v>
          </cell>
          <cell r="Y725">
            <v>10</v>
          </cell>
        </row>
        <row r="726"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</row>
        <row r="727"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</row>
        <row r="728">
          <cell r="C728">
            <v>0</v>
          </cell>
          <cell r="D728">
            <v>2068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2068</v>
          </cell>
          <cell r="Y728">
            <v>2068</v>
          </cell>
        </row>
        <row r="729">
          <cell r="C729">
            <v>0</v>
          </cell>
          <cell r="D729">
            <v>2318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2318</v>
          </cell>
          <cell r="Y729">
            <v>2318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1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143</v>
          </cell>
          <cell r="T730">
            <v>2</v>
          </cell>
          <cell r="U730">
            <v>0</v>
          </cell>
          <cell r="V730">
            <v>0</v>
          </cell>
          <cell r="W730">
            <v>0</v>
          </cell>
          <cell r="X730">
            <v>146</v>
          </cell>
          <cell r="Y730">
            <v>146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18</v>
          </cell>
          <cell r="O731">
            <v>0</v>
          </cell>
          <cell r="P731">
            <v>0</v>
          </cell>
          <cell r="Q731">
            <v>0</v>
          </cell>
          <cell r="R731">
            <v>1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1</v>
          </cell>
          <cell r="X731">
            <v>18</v>
          </cell>
          <cell r="Y731">
            <v>19</v>
          </cell>
        </row>
        <row r="732">
          <cell r="C732">
            <v>0</v>
          </cell>
          <cell r="D732">
            <v>5</v>
          </cell>
          <cell r="E732">
            <v>59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2</v>
          </cell>
          <cell r="N732">
            <v>169</v>
          </cell>
          <cell r="O732">
            <v>0</v>
          </cell>
          <cell r="P732">
            <v>1749</v>
          </cell>
          <cell r="Q732">
            <v>1281</v>
          </cell>
          <cell r="R732">
            <v>378</v>
          </cell>
          <cell r="S732">
            <v>0</v>
          </cell>
          <cell r="T732">
            <v>1</v>
          </cell>
          <cell r="U732">
            <v>0</v>
          </cell>
          <cell r="V732">
            <v>0</v>
          </cell>
          <cell r="W732">
            <v>437</v>
          </cell>
          <cell r="X732">
            <v>3207</v>
          </cell>
          <cell r="Y732">
            <v>3644</v>
          </cell>
        </row>
        <row r="733">
          <cell r="C733">
            <v>0</v>
          </cell>
          <cell r="D733">
            <v>0</v>
          </cell>
          <cell r="E733">
            <v>80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13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93</v>
          </cell>
          <cell r="X733">
            <v>0</v>
          </cell>
          <cell r="Y733">
            <v>93</v>
          </cell>
        </row>
        <row r="734">
          <cell r="C734">
            <v>0</v>
          </cell>
          <cell r="D734">
            <v>0</v>
          </cell>
          <cell r="E734">
            <v>2</v>
          </cell>
          <cell r="F734">
            <v>1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7</v>
          </cell>
          <cell r="Q734">
            <v>4</v>
          </cell>
          <cell r="R734">
            <v>63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65</v>
          </cell>
          <cell r="X734">
            <v>12</v>
          </cell>
          <cell r="Y734">
            <v>77</v>
          </cell>
        </row>
        <row r="735">
          <cell r="C735">
            <v>0</v>
          </cell>
          <cell r="D735">
            <v>0</v>
          </cell>
          <cell r="E735">
            <v>27</v>
          </cell>
          <cell r="F735">
            <v>0</v>
          </cell>
          <cell r="G735">
            <v>740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13</v>
          </cell>
          <cell r="R735">
            <v>7</v>
          </cell>
          <cell r="S735">
            <v>0</v>
          </cell>
          <cell r="T735">
            <v>1</v>
          </cell>
          <cell r="U735">
            <v>0</v>
          </cell>
          <cell r="V735">
            <v>2</v>
          </cell>
          <cell r="W735">
            <v>34</v>
          </cell>
          <cell r="X735">
            <v>756</v>
          </cell>
          <cell r="Y735">
            <v>790</v>
          </cell>
        </row>
        <row r="736">
          <cell r="C736">
            <v>0</v>
          </cell>
          <cell r="D736">
            <v>2</v>
          </cell>
          <cell r="E736">
            <v>296</v>
          </cell>
          <cell r="F736">
            <v>985</v>
          </cell>
          <cell r="G736">
            <v>0</v>
          </cell>
          <cell r="H736">
            <v>1</v>
          </cell>
          <cell r="I736">
            <v>0</v>
          </cell>
          <cell r="J736">
            <v>1</v>
          </cell>
          <cell r="K736">
            <v>0</v>
          </cell>
          <cell r="L736">
            <v>1341</v>
          </cell>
          <cell r="M736">
            <v>644</v>
          </cell>
          <cell r="N736">
            <v>1</v>
          </cell>
          <cell r="O736">
            <v>0</v>
          </cell>
          <cell r="P736">
            <v>78</v>
          </cell>
          <cell r="Q736">
            <v>75</v>
          </cell>
          <cell r="R736">
            <v>76</v>
          </cell>
          <cell r="S736">
            <v>0</v>
          </cell>
          <cell r="T736">
            <v>5</v>
          </cell>
          <cell r="U736">
            <v>0</v>
          </cell>
          <cell r="V736">
            <v>0</v>
          </cell>
          <cell r="W736">
            <v>372</v>
          </cell>
          <cell r="X736">
            <v>3133</v>
          </cell>
          <cell r="Y736">
            <v>3505</v>
          </cell>
        </row>
        <row r="737">
          <cell r="C737">
            <v>0</v>
          </cell>
          <cell r="D737">
            <v>0</v>
          </cell>
          <cell r="E737">
            <v>171</v>
          </cell>
          <cell r="F737">
            <v>1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154</v>
          </cell>
          <cell r="M737">
            <v>0</v>
          </cell>
          <cell r="N737">
            <v>0</v>
          </cell>
          <cell r="O737">
            <v>0</v>
          </cell>
          <cell r="P737">
            <v>11</v>
          </cell>
          <cell r="Q737">
            <v>0</v>
          </cell>
          <cell r="R737">
            <v>266</v>
          </cell>
          <cell r="S737">
            <v>0</v>
          </cell>
          <cell r="T737">
            <v>1887</v>
          </cell>
          <cell r="U737">
            <v>0</v>
          </cell>
          <cell r="V737">
            <v>0</v>
          </cell>
          <cell r="W737">
            <v>437</v>
          </cell>
          <cell r="X737">
            <v>2053</v>
          </cell>
          <cell r="Y737">
            <v>2490</v>
          </cell>
        </row>
        <row r="738">
          <cell r="C738">
            <v>0</v>
          </cell>
          <cell r="D738">
            <v>2</v>
          </cell>
          <cell r="E738">
            <v>60</v>
          </cell>
          <cell r="F738">
            <v>0</v>
          </cell>
          <cell r="G738">
            <v>0</v>
          </cell>
          <cell r="H738">
            <v>0</v>
          </cell>
          <cell r="I738">
            <v>162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37</v>
          </cell>
          <cell r="S738">
            <v>0</v>
          </cell>
          <cell r="T738">
            <v>0</v>
          </cell>
          <cell r="U738">
            <v>0</v>
          </cell>
          <cell r="V738">
            <v>5</v>
          </cell>
          <cell r="W738">
            <v>97</v>
          </cell>
          <cell r="X738">
            <v>169</v>
          </cell>
          <cell r="Y738">
            <v>266</v>
          </cell>
        </row>
        <row r="739">
          <cell r="C739">
            <v>0</v>
          </cell>
          <cell r="D739">
            <v>248</v>
          </cell>
          <cell r="E739">
            <v>7</v>
          </cell>
          <cell r="F739">
            <v>0</v>
          </cell>
          <cell r="G739">
            <v>0</v>
          </cell>
          <cell r="H739">
            <v>73</v>
          </cell>
          <cell r="I739">
            <v>0</v>
          </cell>
          <cell r="J739">
            <v>0</v>
          </cell>
          <cell r="K739">
            <v>0</v>
          </cell>
          <cell r="L739">
            <v>1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4</v>
          </cell>
          <cell r="R739">
            <v>17</v>
          </cell>
          <cell r="S739">
            <v>0</v>
          </cell>
          <cell r="T739">
            <v>5</v>
          </cell>
          <cell r="U739">
            <v>9</v>
          </cell>
          <cell r="V739">
            <v>0</v>
          </cell>
          <cell r="W739">
            <v>24</v>
          </cell>
          <cell r="X739">
            <v>340</v>
          </cell>
          <cell r="Y739">
            <v>364</v>
          </cell>
        </row>
        <row r="740">
          <cell r="C740">
            <v>0</v>
          </cell>
          <cell r="D740">
            <v>1</v>
          </cell>
          <cell r="E740">
            <v>96</v>
          </cell>
          <cell r="F740">
            <v>28</v>
          </cell>
          <cell r="G740">
            <v>0</v>
          </cell>
          <cell r="H740">
            <v>2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1</v>
          </cell>
          <cell r="O740">
            <v>1321</v>
          </cell>
          <cell r="P740">
            <v>17</v>
          </cell>
          <cell r="Q740">
            <v>14</v>
          </cell>
          <cell r="R740">
            <v>116</v>
          </cell>
          <cell r="S740">
            <v>0</v>
          </cell>
          <cell r="T740">
            <v>64</v>
          </cell>
          <cell r="U740">
            <v>0</v>
          </cell>
          <cell r="V740">
            <v>106</v>
          </cell>
          <cell r="W740">
            <v>212</v>
          </cell>
          <cell r="X740">
            <v>1554</v>
          </cell>
          <cell r="Y740">
            <v>1766</v>
          </cell>
        </row>
        <row r="741">
          <cell r="C741">
            <v>0</v>
          </cell>
          <cell r="D741">
            <v>0</v>
          </cell>
          <cell r="E741">
            <v>119</v>
          </cell>
          <cell r="F741">
            <v>1</v>
          </cell>
          <cell r="G741">
            <v>0</v>
          </cell>
          <cell r="H741">
            <v>1</v>
          </cell>
          <cell r="I741">
            <v>0</v>
          </cell>
          <cell r="J741">
            <v>0</v>
          </cell>
          <cell r="K741">
            <v>0</v>
          </cell>
          <cell r="L741">
            <v>78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120</v>
          </cell>
          <cell r="W741">
            <v>119</v>
          </cell>
          <cell r="X741">
            <v>200</v>
          </cell>
          <cell r="Y741">
            <v>319</v>
          </cell>
        </row>
        <row r="742">
          <cell r="C742">
            <v>0</v>
          </cell>
          <cell r="D742">
            <v>271</v>
          </cell>
          <cell r="E742">
            <v>252</v>
          </cell>
          <cell r="F742">
            <v>2</v>
          </cell>
          <cell r="G742">
            <v>0</v>
          </cell>
          <cell r="H742">
            <v>63</v>
          </cell>
          <cell r="I742">
            <v>0</v>
          </cell>
          <cell r="J742">
            <v>0</v>
          </cell>
          <cell r="K742">
            <v>0</v>
          </cell>
          <cell r="L742">
            <v>478</v>
          </cell>
          <cell r="M742">
            <v>43</v>
          </cell>
          <cell r="N742">
            <v>0</v>
          </cell>
          <cell r="O742">
            <v>0</v>
          </cell>
          <cell r="P742">
            <v>96</v>
          </cell>
          <cell r="Q742">
            <v>141</v>
          </cell>
          <cell r="R742">
            <v>22</v>
          </cell>
          <cell r="S742">
            <v>0</v>
          </cell>
          <cell r="T742">
            <v>50</v>
          </cell>
          <cell r="U742">
            <v>5</v>
          </cell>
          <cell r="V742">
            <v>0</v>
          </cell>
          <cell r="W742">
            <v>274</v>
          </cell>
          <cell r="X742">
            <v>1149</v>
          </cell>
          <cell r="Y742">
            <v>1423</v>
          </cell>
        </row>
        <row r="743">
          <cell r="C743">
            <v>0</v>
          </cell>
          <cell r="D743">
            <v>5</v>
          </cell>
          <cell r="E743">
            <v>53</v>
          </cell>
          <cell r="F743">
            <v>1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26</v>
          </cell>
          <cell r="M743">
            <v>0</v>
          </cell>
          <cell r="N743">
            <v>0</v>
          </cell>
          <cell r="O743">
            <v>0</v>
          </cell>
          <cell r="P743">
            <v>4</v>
          </cell>
          <cell r="Q743">
            <v>4</v>
          </cell>
          <cell r="R743">
            <v>20</v>
          </cell>
          <cell r="S743">
            <v>0</v>
          </cell>
          <cell r="T743">
            <v>267</v>
          </cell>
          <cell r="U743">
            <v>0</v>
          </cell>
          <cell r="V743">
            <v>11</v>
          </cell>
          <cell r="W743">
            <v>73</v>
          </cell>
          <cell r="X743">
            <v>318</v>
          </cell>
          <cell r="Y743">
            <v>391</v>
          </cell>
        </row>
        <row r="744"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2</v>
          </cell>
          <cell r="V744">
            <v>0</v>
          </cell>
          <cell r="W744">
            <v>0</v>
          </cell>
          <cell r="X744">
            <v>2</v>
          </cell>
          <cell r="Y744">
            <v>2</v>
          </cell>
        </row>
        <row r="745">
          <cell r="C745">
            <v>0</v>
          </cell>
          <cell r="D745">
            <v>0</v>
          </cell>
          <cell r="E745">
            <v>32</v>
          </cell>
          <cell r="F745">
            <v>1</v>
          </cell>
          <cell r="G745">
            <v>0</v>
          </cell>
          <cell r="H745">
            <v>0</v>
          </cell>
          <cell r="I745">
            <v>0</v>
          </cell>
          <cell r="J745">
            <v>1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3</v>
          </cell>
          <cell r="Q745">
            <v>10</v>
          </cell>
          <cell r="R745">
            <v>15</v>
          </cell>
          <cell r="S745">
            <v>0</v>
          </cell>
          <cell r="T745">
            <v>1</v>
          </cell>
          <cell r="U745">
            <v>8</v>
          </cell>
          <cell r="V745">
            <v>0</v>
          </cell>
          <cell r="W745">
            <v>47</v>
          </cell>
          <cell r="X745">
            <v>24</v>
          </cell>
          <cell r="Y745">
            <v>71</v>
          </cell>
        </row>
        <row r="746">
          <cell r="C746">
            <v>815</v>
          </cell>
          <cell r="D746">
            <v>1</v>
          </cell>
          <cell r="E746">
            <v>14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17</v>
          </cell>
          <cell r="S746">
            <v>0</v>
          </cell>
          <cell r="T746">
            <v>104</v>
          </cell>
          <cell r="U746">
            <v>891</v>
          </cell>
          <cell r="V746">
            <v>6</v>
          </cell>
          <cell r="W746">
            <v>31</v>
          </cell>
          <cell r="X746">
            <v>1817</v>
          </cell>
          <cell r="Y746">
            <v>1848</v>
          </cell>
        </row>
        <row r="747">
          <cell r="C747">
            <v>0</v>
          </cell>
          <cell r="D747">
            <v>366</v>
          </cell>
          <cell r="E747">
            <v>29</v>
          </cell>
          <cell r="F747">
            <v>0</v>
          </cell>
          <cell r="G747">
            <v>0</v>
          </cell>
          <cell r="H747">
            <v>0</v>
          </cell>
          <cell r="I747">
            <v>28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2</v>
          </cell>
          <cell r="S747">
            <v>0</v>
          </cell>
          <cell r="T747">
            <v>1</v>
          </cell>
          <cell r="U747">
            <v>0</v>
          </cell>
          <cell r="V747">
            <v>0</v>
          </cell>
          <cell r="W747">
            <v>31</v>
          </cell>
          <cell r="X747">
            <v>395</v>
          </cell>
          <cell r="Y747">
            <v>426</v>
          </cell>
        </row>
        <row r="748">
          <cell r="C748">
            <v>0</v>
          </cell>
          <cell r="D748">
            <v>6</v>
          </cell>
          <cell r="E748">
            <v>14</v>
          </cell>
          <cell r="F748">
            <v>0</v>
          </cell>
          <cell r="G748">
            <v>0</v>
          </cell>
          <cell r="H748">
            <v>1</v>
          </cell>
          <cell r="I748">
            <v>0</v>
          </cell>
          <cell r="J748">
            <v>1</v>
          </cell>
          <cell r="K748">
            <v>16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5</v>
          </cell>
          <cell r="Q748">
            <v>9</v>
          </cell>
          <cell r="R748">
            <v>24</v>
          </cell>
          <cell r="S748">
            <v>0</v>
          </cell>
          <cell r="T748">
            <v>2</v>
          </cell>
          <cell r="U748">
            <v>77</v>
          </cell>
          <cell r="V748">
            <v>2</v>
          </cell>
          <cell r="W748">
            <v>38</v>
          </cell>
          <cell r="X748">
            <v>119</v>
          </cell>
          <cell r="Y748">
            <v>157</v>
          </cell>
        </row>
        <row r="749"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</row>
        <row r="750"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34</v>
          </cell>
          <cell r="V750">
            <v>0</v>
          </cell>
          <cell r="W750">
            <v>0</v>
          </cell>
          <cell r="X750">
            <v>34</v>
          </cell>
          <cell r="Y750">
            <v>34</v>
          </cell>
        </row>
        <row r="751">
          <cell r="C751">
            <v>0</v>
          </cell>
          <cell r="D751">
            <v>1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2</v>
          </cell>
          <cell r="S751">
            <v>589</v>
          </cell>
          <cell r="T751">
            <v>0</v>
          </cell>
          <cell r="U751">
            <v>0</v>
          </cell>
          <cell r="V751">
            <v>0</v>
          </cell>
          <cell r="W751">
            <v>2</v>
          </cell>
          <cell r="X751">
            <v>590</v>
          </cell>
          <cell r="Y751">
            <v>592</v>
          </cell>
        </row>
        <row r="752">
          <cell r="C752">
            <v>815</v>
          </cell>
          <cell r="D752">
            <v>908</v>
          </cell>
          <cell r="E752">
            <v>1311</v>
          </cell>
          <cell r="F752">
            <v>1020</v>
          </cell>
          <cell r="G752">
            <v>740</v>
          </cell>
          <cell r="H752">
            <v>141</v>
          </cell>
          <cell r="I752">
            <v>190</v>
          </cell>
          <cell r="J752">
            <v>4</v>
          </cell>
          <cell r="K752">
            <v>16</v>
          </cell>
          <cell r="L752">
            <v>2078</v>
          </cell>
          <cell r="M752">
            <v>689</v>
          </cell>
          <cell r="N752">
            <v>189</v>
          </cell>
          <cell r="O752">
            <v>1321</v>
          </cell>
          <cell r="P752">
            <v>1970</v>
          </cell>
          <cell r="Q752">
            <v>1555</v>
          </cell>
          <cell r="R752">
            <v>1076</v>
          </cell>
          <cell r="S752">
            <v>732</v>
          </cell>
          <cell r="T752">
            <v>2390</v>
          </cell>
          <cell r="U752">
            <v>1026</v>
          </cell>
          <cell r="V752">
            <v>252</v>
          </cell>
          <cell r="W752">
            <v>2387</v>
          </cell>
          <cell r="X752">
            <v>16036</v>
          </cell>
          <cell r="Y752">
            <v>18423</v>
          </cell>
        </row>
        <row r="753"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</row>
        <row r="755"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</row>
        <row r="756"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</row>
        <row r="757"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</row>
        <row r="758"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</row>
        <row r="759"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</row>
        <row r="760"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</row>
        <row r="761"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</row>
        <row r="762"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</row>
        <row r="763"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</row>
        <row r="765"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</row>
        <row r="766"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</row>
        <row r="767"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</row>
        <row r="768"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</row>
        <row r="769"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8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8</v>
          </cell>
          <cell r="Y771">
            <v>8</v>
          </cell>
        </row>
        <row r="772"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</row>
        <row r="775"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8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8</v>
          </cell>
          <cell r="Y775">
            <v>8</v>
          </cell>
        </row>
        <row r="776">
          <cell r="C776">
            <v>0</v>
          </cell>
          <cell r="D776">
            <v>0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41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3</v>
          </cell>
          <cell r="S776">
            <v>122</v>
          </cell>
          <cell r="T776">
            <v>0</v>
          </cell>
          <cell r="U776">
            <v>0</v>
          </cell>
          <cell r="V776">
            <v>0</v>
          </cell>
          <cell r="W776">
            <v>4</v>
          </cell>
          <cell r="X776">
            <v>163</v>
          </cell>
          <cell r="Y776">
            <v>167</v>
          </cell>
        </row>
        <row r="777"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3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3</v>
          </cell>
          <cell r="Y777">
            <v>3</v>
          </cell>
        </row>
        <row r="778">
          <cell r="C778">
            <v>0</v>
          </cell>
          <cell r="D778">
            <v>4</v>
          </cell>
          <cell r="E778">
            <v>108</v>
          </cell>
          <cell r="F778">
            <v>1</v>
          </cell>
          <cell r="G778">
            <v>0</v>
          </cell>
          <cell r="H778">
            <v>0</v>
          </cell>
          <cell r="I778">
            <v>0</v>
          </cell>
          <cell r="J778">
            <v>1</v>
          </cell>
          <cell r="K778">
            <v>0</v>
          </cell>
          <cell r="L778">
            <v>2</v>
          </cell>
          <cell r="M778">
            <v>0</v>
          </cell>
          <cell r="N778">
            <v>59</v>
          </cell>
          <cell r="O778">
            <v>0</v>
          </cell>
          <cell r="P778">
            <v>13</v>
          </cell>
          <cell r="Q778">
            <v>98</v>
          </cell>
          <cell r="R778">
            <v>288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396</v>
          </cell>
          <cell r="X778">
            <v>178</v>
          </cell>
          <cell r="Y778">
            <v>574</v>
          </cell>
        </row>
        <row r="779">
          <cell r="C779">
            <v>0</v>
          </cell>
          <cell r="D779">
            <v>0</v>
          </cell>
          <cell r="E779">
            <v>2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1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3</v>
          </cell>
          <cell r="X779">
            <v>0</v>
          </cell>
          <cell r="Y779">
            <v>3</v>
          </cell>
        </row>
        <row r="780">
          <cell r="C780">
            <v>0</v>
          </cell>
          <cell r="D780">
            <v>0</v>
          </cell>
          <cell r="E780">
            <v>3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16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19</v>
          </cell>
          <cell r="X780">
            <v>0</v>
          </cell>
          <cell r="Y780">
            <v>19</v>
          </cell>
        </row>
        <row r="781">
          <cell r="C781">
            <v>0</v>
          </cell>
          <cell r="D781">
            <v>0</v>
          </cell>
          <cell r="E781">
            <v>6</v>
          </cell>
          <cell r="F781">
            <v>0</v>
          </cell>
          <cell r="G781">
            <v>263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2</v>
          </cell>
          <cell r="O781">
            <v>0</v>
          </cell>
          <cell r="P781">
            <v>0</v>
          </cell>
          <cell r="Q781">
            <v>4</v>
          </cell>
          <cell r="R781">
            <v>5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11</v>
          </cell>
          <cell r="X781">
            <v>269</v>
          </cell>
          <cell r="Y781">
            <v>280</v>
          </cell>
        </row>
        <row r="782">
          <cell r="C782">
            <v>6</v>
          </cell>
          <cell r="D782">
            <v>1</v>
          </cell>
          <cell r="E782">
            <v>515</v>
          </cell>
          <cell r="F782">
            <v>46</v>
          </cell>
          <cell r="G782">
            <v>0</v>
          </cell>
          <cell r="H782">
            <v>1</v>
          </cell>
          <cell r="I782">
            <v>0</v>
          </cell>
          <cell r="J782">
            <v>1</v>
          </cell>
          <cell r="K782">
            <v>0</v>
          </cell>
          <cell r="L782">
            <v>225</v>
          </cell>
          <cell r="M782">
            <v>248</v>
          </cell>
          <cell r="N782">
            <v>1</v>
          </cell>
          <cell r="O782">
            <v>0</v>
          </cell>
          <cell r="P782">
            <v>1</v>
          </cell>
          <cell r="Q782">
            <v>3</v>
          </cell>
          <cell r="R782">
            <v>204</v>
          </cell>
          <cell r="S782">
            <v>0</v>
          </cell>
          <cell r="T782">
            <v>0</v>
          </cell>
          <cell r="U782">
            <v>0</v>
          </cell>
          <cell r="V782">
            <v>1</v>
          </cell>
          <cell r="W782">
            <v>719</v>
          </cell>
          <cell r="X782">
            <v>534</v>
          </cell>
          <cell r="Y782">
            <v>1253</v>
          </cell>
        </row>
        <row r="783">
          <cell r="C783">
            <v>0</v>
          </cell>
          <cell r="D783">
            <v>0</v>
          </cell>
          <cell r="E783">
            <v>691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3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9</v>
          </cell>
          <cell r="S783">
            <v>0</v>
          </cell>
          <cell r="T783">
            <v>250</v>
          </cell>
          <cell r="U783">
            <v>0</v>
          </cell>
          <cell r="V783">
            <v>0</v>
          </cell>
          <cell r="W783">
            <v>700</v>
          </cell>
          <cell r="X783">
            <v>253</v>
          </cell>
          <cell r="Y783">
            <v>953</v>
          </cell>
        </row>
        <row r="784">
          <cell r="C784">
            <v>0</v>
          </cell>
          <cell r="D784">
            <v>0</v>
          </cell>
          <cell r="E784">
            <v>28</v>
          </cell>
          <cell r="F784">
            <v>0</v>
          </cell>
          <cell r="G784">
            <v>0</v>
          </cell>
          <cell r="H784">
            <v>0</v>
          </cell>
          <cell r="I784">
            <v>46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32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60</v>
          </cell>
          <cell r="X784">
            <v>46</v>
          </cell>
          <cell r="Y784">
            <v>106</v>
          </cell>
        </row>
        <row r="785">
          <cell r="C785">
            <v>0</v>
          </cell>
          <cell r="D785">
            <v>22</v>
          </cell>
          <cell r="E785">
            <v>2</v>
          </cell>
          <cell r="F785">
            <v>0</v>
          </cell>
          <cell r="G785">
            <v>0</v>
          </cell>
          <cell r="H785">
            <v>499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16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18</v>
          </cell>
          <cell r="X785">
            <v>521</v>
          </cell>
          <cell r="Y785">
            <v>539</v>
          </cell>
        </row>
        <row r="786">
          <cell r="C786">
            <v>0</v>
          </cell>
          <cell r="D786">
            <v>0</v>
          </cell>
          <cell r="E786">
            <v>103</v>
          </cell>
          <cell r="F786">
            <v>0</v>
          </cell>
          <cell r="G786">
            <v>0</v>
          </cell>
          <cell r="H786">
            <v>10</v>
          </cell>
          <cell r="I786">
            <v>0</v>
          </cell>
          <cell r="J786">
            <v>80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289</v>
          </cell>
          <cell r="P786">
            <v>1</v>
          </cell>
          <cell r="Q786">
            <v>0</v>
          </cell>
          <cell r="R786">
            <v>286</v>
          </cell>
          <cell r="S786">
            <v>0</v>
          </cell>
          <cell r="T786">
            <v>1</v>
          </cell>
          <cell r="U786">
            <v>0</v>
          </cell>
          <cell r="V786">
            <v>2</v>
          </cell>
          <cell r="W786">
            <v>389</v>
          </cell>
          <cell r="X786">
            <v>383</v>
          </cell>
          <cell r="Y786">
            <v>772</v>
          </cell>
        </row>
        <row r="787">
          <cell r="C787">
            <v>0</v>
          </cell>
          <cell r="D787">
            <v>0</v>
          </cell>
          <cell r="E787">
            <v>34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3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4</v>
          </cell>
          <cell r="S787">
            <v>0</v>
          </cell>
          <cell r="T787">
            <v>0</v>
          </cell>
          <cell r="U787">
            <v>0</v>
          </cell>
          <cell r="V787">
            <v>2</v>
          </cell>
          <cell r="W787">
            <v>38</v>
          </cell>
          <cell r="X787">
            <v>5</v>
          </cell>
          <cell r="Y787">
            <v>43</v>
          </cell>
        </row>
        <row r="788">
          <cell r="C788">
            <v>28</v>
          </cell>
          <cell r="D788">
            <v>79</v>
          </cell>
          <cell r="E788">
            <v>187</v>
          </cell>
          <cell r="F788">
            <v>0</v>
          </cell>
          <cell r="G788">
            <v>0</v>
          </cell>
          <cell r="H788">
            <v>395</v>
          </cell>
          <cell r="I788">
            <v>2</v>
          </cell>
          <cell r="J788">
            <v>0</v>
          </cell>
          <cell r="K788">
            <v>0</v>
          </cell>
          <cell r="L788">
            <v>80</v>
          </cell>
          <cell r="M788">
            <v>0</v>
          </cell>
          <cell r="N788">
            <v>0</v>
          </cell>
          <cell r="O788">
            <v>0</v>
          </cell>
          <cell r="P788">
            <v>6</v>
          </cell>
          <cell r="Q788">
            <v>1</v>
          </cell>
          <cell r="R788">
            <v>26</v>
          </cell>
          <cell r="S788">
            <v>0</v>
          </cell>
          <cell r="T788">
            <v>1</v>
          </cell>
          <cell r="U788">
            <v>1</v>
          </cell>
          <cell r="V788">
            <v>1</v>
          </cell>
          <cell r="W788">
            <v>213</v>
          </cell>
          <cell r="X788">
            <v>594</v>
          </cell>
          <cell r="Y788">
            <v>807</v>
          </cell>
        </row>
        <row r="789">
          <cell r="C789">
            <v>0</v>
          </cell>
          <cell r="D789">
            <v>1</v>
          </cell>
          <cell r="E789">
            <v>34</v>
          </cell>
          <cell r="F789">
            <v>0</v>
          </cell>
          <cell r="G789">
            <v>0</v>
          </cell>
          <cell r="H789">
            <v>10</v>
          </cell>
          <cell r="I789">
            <v>0</v>
          </cell>
          <cell r="J789">
            <v>13</v>
          </cell>
          <cell r="K789">
            <v>0</v>
          </cell>
          <cell r="L789">
            <v>1</v>
          </cell>
          <cell r="M789">
            <v>0</v>
          </cell>
          <cell r="N789">
            <v>0</v>
          </cell>
          <cell r="O789">
            <v>0</v>
          </cell>
          <cell r="P789">
            <v>1</v>
          </cell>
          <cell r="Q789">
            <v>0</v>
          </cell>
          <cell r="R789">
            <v>423</v>
          </cell>
          <cell r="S789">
            <v>0</v>
          </cell>
          <cell r="T789">
            <v>89</v>
          </cell>
          <cell r="U789">
            <v>0</v>
          </cell>
          <cell r="V789">
            <v>29</v>
          </cell>
          <cell r="W789">
            <v>457</v>
          </cell>
          <cell r="X789">
            <v>144</v>
          </cell>
          <cell r="Y789">
            <v>601</v>
          </cell>
        </row>
        <row r="790"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</row>
        <row r="791">
          <cell r="C791">
            <v>2</v>
          </cell>
          <cell r="D791">
            <v>0</v>
          </cell>
          <cell r="E791">
            <v>17</v>
          </cell>
          <cell r="F791">
            <v>19</v>
          </cell>
          <cell r="G791">
            <v>0</v>
          </cell>
          <cell r="H791">
            <v>0</v>
          </cell>
          <cell r="I791">
            <v>0</v>
          </cell>
          <cell r="J791">
            <v>3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39</v>
          </cell>
          <cell r="S791">
            <v>0</v>
          </cell>
          <cell r="T791">
            <v>0</v>
          </cell>
          <cell r="U791">
            <v>0</v>
          </cell>
          <cell r="V791">
            <v>3</v>
          </cell>
          <cell r="W791">
            <v>56</v>
          </cell>
          <cell r="X791">
            <v>27</v>
          </cell>
          <cell r="Y791">
            <v>83</v>
          </cell>
        </row>
        <row r="792">
          <cell r="C792">
            <v>97</v>
          </cell>
          <cell r="D792">
            <v>0</v>
          </cell>
          <cell r="E792">
            <v>18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27</v>
          </cell>
          <cell r="S792">
            <v>0</v>
          </cell>
          <cell r="T792">
            <v>5</v>
          </cell>
          <cell r="U792">
            <v>6</v>
          </cell>
          <cell r="V792">
            <v>6</v>
          </cell>
          <cell r="W792">
            <v>45</v>
          </cell>
          <cell r="X792">
            <v>114</v>
          </cell>
          <cell r="Y792">
            <v>159</v>
          </cell>
        </row>
        <row r="793">
          <cell r="C793">
            <v>0</v>
          </cell>
          <cell r="D793">
            <v>16</v>
          </cell>
          <cell r="E793">
            <v>8</v>
          </cell>
          <cell r="F793">
            <v>0</v>
          </cell>
          <cell r="G793">
            <v>0</v>
          </cell>
          <cell r="H793">
            <v>0</v>
          </cell>
          <cell r="I793">
            <v>3</v>
          </cell>
          <cell r="J793">
            <v>7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6</v>
          </cell>
          <cell r="S793">
            <v>0</v>
          </cell>
          <cell r="T793">
            <v>0</v>
          </cell>
          <cell r="U793">
            <v>0</v>
          </cell>
          <cell r="V793">
            <v>15</v>
          </cell>
          <cell r="W793">
            <v>14</v>
          </cell>
          <cell r="X793">
            <v>41</v>
          </cell>
          <cell r="Y793">
            <v>55</v>
          </cell>
        </row>
        <row r="794">
          <cell r="C794">
            <v>0</v>
          </cell>
          <cell r="D794">
            <v>1</v>
          </cell>
          <cell r="E794">
            <v>24</v>
          </cell>
          <cell r="F794">
            <v>0</v>
          </cell>
          <cell r="G794">
            <v>0</v>
          </cell>
          <cell r="H794">
            <v>5</v>
          </cell>
          <cell r="I794">
            <v>0</v>
          </cell>
          <cell r="J794">
            <v>1</v>
          </cell>
          <cell r="K794">
            <v>47</v>
          </cell>
          <cell r="L794">
            <v>0</v>
          </cell>
          <cell r="M794">
            <v>0</v>
          </cell>
          <cell r="N794">
            <v>3</v>
          </cell>
          <cell r="O794">
            <v>0</v>
          </cell>
          <cell r="P794">
            <v>0</v>
          </cell>
          <cell r="Q794">
            <v>1</v>
          </cell>
          <cell r="R794">
            <v>81</v>
          </cell>
          <cell r="S794">
            <v>0</v>
          </cell>
          <cell r="T794">
            <v>1</v>
          </cell>
          <cell r="U794">
            <v>3</v>
          </cell>
          <cell r="V794">
            <v>1</v>
          </cell>
          <cell r="W794">
            <v>105</v>
          </cell>
          <cell r="X794">
            <v>63</v>
          </cell>
          <cell r="Y794">
            <v>168</v>
          </cell>
        </row>
        <row r="795"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</row>
        <row r="796"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</row>
        <row r="797"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15</v>
          </cell>
          <cell r="S797">
            <v>137</v>
          </cell>
          <cell r="T797">
            <v>0</v>
          </cell>
          <cell r="U797">
            <v>0</v>
          </cell>
          <cell r="V797">
            <v>0</v>
          </cell>
          <cell r="W797">
            <v>15</v>
          </cell>
          <cell r="X797">
            <v>137</v>
          </cell>
          <cell r="Y797">
            <v>152</v>
          </cell>
        </row>
        <row r="798">
          <cell r="C798">
            <v>133</v>
          </cell>
          <cell r="D798">
            <v>124</v>
          </cell>
          <cell r="E798">
            <v>1781</v>
          </cell>
          <cell r="F798">
            <v>66</v>
          </cell>
          <cell r="G798">
            <v>263</v>
          </cell>
          <cell r="H798">
            <v>920</v>
          </cell>
          <cell r="I798">
            <v>51</v>
          </cell>
          <cell r="J798">
            <v>147</v>
          </cell>
          <cell r="K798">
            <v>47</v>
          </cell>
          <cell r="L798">
            <v>314</v>
          </cell>
          <cell r="M798">
            <v>248</v>
          </cell>
          <cell r="N798">
            <v>68</v>
          </cell>
          <cell r="O798">
            <v>289</v>
          </cell>
          <cell r="P798">
            <v>22</v>
          </cell>
          <cell r="Q798">
            <v>107</v>
          </cell>
          <cell r="R798">
            <v>1481</v>
          </cell>
          <cell r="S798">
            <v>259</v>
          </cell>
          <cell r="T798">
            <v>347</v>
          </cell>
          <cell r="U798">
            <v>10</v>
          </cell>
          <cell r="V798">
            <v>60</v>
          </cell>
          <cell r="W798">
            <v>3262</v>
          </cell>
          <cell r="X798">
            <v>3475</v>
          </cell>
          <cell r="Y798">
            <v>6737</v>
          </cell>
        </row>
        <row r="799">
          <cell r="C799">
            <v>0</v>
          </cell>
          <cell r="D799">
            <v>0</v>
          </cell>
          <cell r="E799">
            <v>14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713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1</v>
          </cell>
          <cell r="Q799">
            <v>0</v>
          </cell>
          <cell r="R799">
            <v>1</v>
          </cell>
          <cell r="S799">
            <v>697</v>
          </cell>
          <cell r="T799">
            <v>2</v>
          </cell>
          <cell r="U799">
            <v>1</v>
          </cell>
          <cell r="V799">
            <v>0</v>
          </cell>
          <cell r="W799">
            <v>15</v>
          </cell>
          <cell r="X799">
            <v>1414</v>
          </cell>
          <cell r="Y799">
            <v>1429</v>
          </cell>
        </row>
        <row r="800"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2</v>
          </cell>
          <cell r="K800">
            <v>0</v>
          </cell>
          <cell r="L800">
            <v>0</v>
          </cell>
          <cell r="M800">
            <v>0</v>
          </cell>
          <cell r="N800">
            <v>117</v>
          </cell>
          <cell r="O800">
            <v>0</v>
          </cell>
          <cell r="P800">
            <v>6</v>
          </cell>
          <cell r="Q800">
            <v>1</v>
          </cell>
          <cell r="R800">
            <v>1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1</v>
          </cell>
          <cell r="X800">
            <v>126</v>
          </cell>
          <cell r="Y800">
            <v>127</v>
          </cell>
        </row>
        <row r="801">
          <cell r="C801">
            <v>0</v>
          </cell>
          <cell r="D801">
            <v>20</v>
          </cell>
          <cell r="E801">
            <v>1238</v>
          </cell>
          <cell r="F801">
            <v>16</v>
          </cell>
          <cell r="G801">
            <v>0</v>
          </cell>
          <cell r="H801">
            <v>45</v>
          </cell>
          <cell r="I801">
            <v>0</v>
          </cell>
          <cell r="J801">
            <v>178</v>
          </cell>
          <cell r="K801">
            <v>0</v>
          </cell>
          <cell r="L801">
            <v>34</v>
          </cell>
          <cell r="M801">
            <v>29</v>
          </cell>
          <cell r="N801">
            <v>865</v>
          </cell>
          <cell r="O801">
            <v>0</v>
          </cell>
          <cell r="P801">
            <v>2818</v>
          </cell>
          <cell r="Q801">
            <v>4354</v>
          </cell>
          <cell r="R801">
            <v>2420</v>
          </cell>
          <cell r="S801">
            <v>0</v>
          </cell>
          <cell r="T801">
            <v>1</v>
          </cell>
          <cell r="U801">
            <v>0</v>
          </cell>
          <cell r="V801">
            <v>2</v>
          </cell>
          <cell r="W801">
            <v>3658</v>
          </cell>
          <cell r="X801">
            <v>8362</v>
          </cell>
          <cell r="Y801">
            <v>12020</v>
          </cell>
        </row>
        <row r="802">
          <cell r="C802">
            <v>0</v>
          </cell>
          <cell r="D802">
            <v>0</v>
          </cell>
          <cell r="E802">
            <v>1681</v>
          </cell>
          <cell r="F802">
            <v>0</v>
          </cell>
          <cell r="G802">
            <v>0</v>
          </cell>
          <cell r="H802">
            <v>2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199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1880</v>
          </cell>
          <cell r="X802">
            <v>2</v>
          </cell>
          <cell r="Y802">
            <v>1882</v>
          </cell>
        </row>
        <row r="803">
          <cell r="C803">
            <v>0</v>
          </cell>
          <cell r="D803">
            <v>0</v>
          </cell>
          <cell r="E803">
            <v>32</v>
          </cell>
          <cell r="F803">
            <v>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25</v>
          </cell>
          <cell r="Q803">
            <v>22</v>
          </cell>
          <cell r="R803">
            <v>810</v>
          </cell>
          <cell r="S803">
            <v>0</v>
          </cell>
          <cell r="T803">
            <v>1</v>
          </cell>
          <cell r="U803">
            <v>0</v>
          </cell>
          <cell r="V803">
            <v>0</v>
          </cell>
          <cell r="W803">
            <v>842</v>
          </cell>
          <cell r="X803">
            <v>53</v>
          </cell>
          <cell r="Y803">
            <v>895</v>
          </cell>
        </row>
        <row r="804">
          <cell r="C804">
            <v>0</v>
          </cell>
          <cell r="D804">
            <v>1</v>
          </cell>
          <cell r="E804">
            <v>570</v>
          </cell>
          <cell r="F804">
            <v>1</v>
          </cell>
          <cell r="G804">
            <v>6855</v>
          </cell>
          <cell r="H804">
            <v>6</v>
          </cell>
          <cell r="I804">
            <v>3</v>
          </cell>
          <cell r="J804">
            <v>8</v>
          </cell>
          <cell r="K804">
            <v>0</v>
          </cell>
          <cell r="L804">
            <v>1</v>
          </cell>
          <cell r="M804">
            <v>5</v>
          </cell>
          <cell r="N804">
            <v>3</v>
          </cell>
          <cell r="O804">
            <v>0</v>
          </cell>
          <cell r="P804">
            <v>1</v>
          </cell>
          <cell r="Q804">
            <v>135</v>
          </cell>
          <cell r="R804">
            <v>111</v>
          </cell>
          <cell r="S804">
            <v>0</v>
          </cell>
          <cell r="T804">
            <v>9</v>
          </cell>
          <cell r="U804">
            <v>0</v>
          </cell>
          <cell r="V804">
            <v>19</v>
          </cell>
          <cell r="W804">
            <v>681</v>
          </cell>
          <cell r="X804">
            <v>7047</v>
          </cell>
          <cell r="Y804">
            <v>7728</v>
          </cell>
        </row>
        <row r="805">
          <cell r="C805">
            <v>406</v>
          </cell>
          <cell r="D805">
            <v>19</v>
          </cell>
          <cell r="E805">
            <v>6636</v>
          </cell>
          <cell r="F805">
            <v>3301</v>
          </cell>
          <cell r="G805">
            <v>0</v>
          </cell>
          <cell r="H805">
            <v>77</v>
          </cell>
          <cell r="I805">
            <v>10</v>
          </cell>
          <cell r="J805">
            <v>279</v>
          </cell>
          <cell r="K805">
            <v>0</v>
          </cell>
          <cell r="L805">
            <v>11485</v>
          </cell>
          <cell r="M805">
            <v>3473</v>
          </cell>
          <cell r="N805">
            <v>51</v>
          </cell>
          <cell r="O805">
            <v>0</v>
          </cell>
          <cell r="P805">
            <v>591</v>
          </cell>
          <cell r="Q805">
            <v>481</v>
          </cell>
          <cell r="R805">
            <v>1188</v>
          </cell>
          <cell r="S805">
            <v>0</v>
          </cell>
          <cell r="T805">
            <v>6</v>
          </cell>
          <cell r="U805">
            <v>0</v>
          </cell>
          <cell r="V805">
            <v>23</v>
          </cell>
          <cell r="W805">
            <v>7824</v>
          </cell>
          <cell r="X805">
            <v>20202</v>
          </cell>
          <cell r="Y805">
            <v>28026</v>
          </cell>
        </row>
        <row r="806">
          <cell r="C806">
            <v>0</v>
          </cell>
          <cell r="D806">
            <v>1</v>
          </cell>
          <cell r="E806">
            <v>3591</v>
          </cell>
          <cell r="F806">
            <v>11</v>
          </cell>
          <cell r="G806">
            <v>0</v>
          </cell>
          <cell r="H806">
            <v>8</v>
          </cell>
          <cell r="I806">
            <v>0</v>
          </cell>
          <cell r="J806">
            <v>4</v>
          </cell>
          <cell r="K806">
            <v>0</v>
          </cell>
          <cell r="L806">
            <v>352</v>
          </cell>
          <cell r="M806">
            <v>4</v>
          </cell>
          <cell r="N806">
            <v>0</v>
          </cell>
          <cell r="O806">
            <v>0</v>
          </cell>
          <cell r="P806">
            <v>36</v>
          </cell>
          <cell r="Q806">
            <v>9</v>
          </cell>
          <cell r="R806">
            <v>721</v>
          </cell>
          <cell r="S806">
            <v>0</v>
          </cell>
          <cell r="T806">
            <v>2711</v>
          </cell>
          <cell r="U806">
            <v>0</v>
          </cell>
          <cell r="V806">
            <v>0</v>
          </cell>
          <cell r="W806">
            <v>4312</v>
          </cell>
          <cell r="X806">
            <v>3136</v>
          </cell>
          <cell r="Y806">
            <v>7448</v>
          </cell>
        </row>
        <row r="807">
          <cell r="C807">
            <v>0</v>
          </cell>
          <cell r="D807">
            <v>8</v>
          </cell>
          <cell r="E807">
            <v>1251</v>
          </cell>
          <cell r="F807">
            <v>0</v>
          </cell>
          <cell r="G807">
            <v>0</v>
          </cell>
          <cell r="H807">
            <v>0</v>
          </cell>
          <cell r="I807">
            <v>4552</v>
          </cell>
          <cell r="J807">
            <v>2</v>
          </cell>
          <cell r="K807">
            <v>0</v>
          </cell>
          <cell r="L807">
            <v>1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290</v>
          </cell>
          <cell r="S807">
            <v>0</v>
          </cell>
          <cell r="T807">
            <v>0</v>
          </cell>
          <cell r="U807">
            <v>0</v>
          </cell>
          <cell r="V807">
            <v>76</v>
          </cell>
          <cell r="W807">
            <v>1541</v>
          </cell>
          <cell r="X807">
            <v>4639</v>
          </cell>
          <cell r="Y807">
            <v>6180</v>
          </cell>
        </row>
        <row r="808">
          <cell r="C808">
            <v>0</v>
          </cell>
          <cell r="D808">
            <v>1597</v>
          </cell>
          <cell r="E808">
            <v>153</v>
          </cell>
          <cell r="F808">
            <v>0</v>
          </cell>
          <cell r="G808">
            <v>0</v>
          </cell>
          <cell r="H808">
            <v>5624</v>
          </cell>
          <cell r="I808">
            <v>0</v>
          </cell>
          <cell r="J808">
            <v>33</v>
          </cell>
          <cell r="K808">
            <v>0</v>
          </cell>
          <cell r="L808">
            <v>23</v>
          </cell>
          <cell r="M808">
            <v>2</v>
          </cell>
          <cell r="N808">
            <v>10</v>
          </cell>
          <cell r="O808">
            <v>0</v>
          </cell>
          <cell r="P808">
            <v>15</v>
          </cell>
          <cell r="Q808">
            <v>94</v>
          </cell>
          <cell r="R808">
            <v>1319</v>
          </cell>
          <cell r="S808">
            <v>0</v>
          </cell>
          <cell r="T808">
            <v>12</v>
          </cell>
          <cell r="U808">
            <v>0</v>
          </cell>
          <cell r="V808">
            <v>4</v>
          </cell>
          <cell r="W808">
            <v>1472</v>
          </cell>
          <cell r="X808">
            <v>7414</v>
          </cell>
          <cell r="Y808">
            <v>8886</v>
          </cell>
        </row>
        <row r="809">
          <cell r="C809">
            <v>13</v>
          </cell>
          <cell r="D809">
            <v>43</v>
          </cell>
          <cell r="E809">
            <v>2233</v>
          </cell>
          <cell r="F809">
            <v>22</v>
          </cell>
          <cell r="G809">
            <v>0</v>
          </cell>
          <cell r="H809">
            <v>170</v>
          </cell>
          <cell r="I809">
            <v>28</v>
          </cell>
          <cell r="J809">
            <v>718</v>
          </cell>
          <cell r="K809">
            <v>0</v>
          </cell>
          <cell r="L809">
            <v>55</v>
          </cell>
          <cell r="M809">
            <v>46</v>
          </cell>
          <cell r="N809">
            <v>14</v>
          </cell>
          <cell r="O809">
            <v>4893</v>
          </cell>
          <cell r="P809">
            <v>107</v>
          </cell>
          <cell r="Q809">
            <v>69</v>
          </cell>
          <cell r="R809">
            <v>1678</v>
          </cell>
          <cell r="S809">
            <v>0</v>
          </cell>
          <cell r="T809">
            <v>167</v>
          </cell>
          <cell r="U809">
            <v>3</v>
          </cell>
          <cell r="V809">
            <v>438</v>
          </cell>
          <cell r="W809">
            <v>3911</v>
          </cell>
          <cell r="X809">
            <v>6786</v>
          </cell>
          <cell r="Y809">
            <v>10697</v>
          </cell>
        </row>
        <row r="810">
          <cell r="C810">
            <v>0</v>
          </cell>
          <cell r="D810">
            <v>1</v>
          </cell>
          <cell r="E810">
            <v>2672</v>
          </cell>
          <cell r="F810">
            <v>1</v>
          </cell>
          <cell r="G810">
            <v>0</v>
          </cell>
          <cell r="H810">
            <v>8</v>
          </cell>
          <cell r="I810">
            <v>7</v>
          </cell>
          <cell r="J810">
            <v>2</v>
          </cell>
          <cell r="K810">
            <v>0</v>
          </cell>
          <cell r="L810">
            <v>651</v>
          </cell>
          <cell r="M810">
            <v>0</v>
          </cell>
          <cell r="N810">
            <v>0</v>
          </cell>
          <cell r="O810">
            <v>0</v>
          </cell>
          <cell r="P810">
            <v>13</v>
          </cell>
          <cell r="Q810">
            <v>0</v>
          </cell>
          <cell r="R810">
            <v>29</v>
          </cell>
          <cell r="S810">
            <v>0</v>
          </cell>
          <cell r="T810">
            <v>0</v>
          </cell>
          <cell r="U810">
            <v>0</v>
          </cell>
          <cell r="V810">
            <v>557</v>
          </cell>
          <cell r="W810">
            <v>2701</v>
          </cell>
          <cell r="X810">
            <v>1240</v>
          </cell>
          <cell r="Y810">
            <v>3941</v>
          </cell>
        </row>
        <row r="811">
          <cell r="C811">
            <v>1802</v>
          </cell>
          <cell r="D811">
            <v>1656</v>
          </cell>
          <cell r="E811">
            <v>5885</v>
          </cell>
          <cell r="F811">
            <v>26</v>
          </cell>
          <cell r="G811">
            <v>0</v>
          </cell>
          <cell r="H811">
            <v>3390</v>
          </cell>
          <cell r="I811">
            <v>142</v>
          </cell>
          <cell r="J811">
            <v>70</v>
          </cell>
          <cell r="K811">
            <v>0</v>
          </cell>
          <cell r="L811">
            <v>4628</v>
          </cell>
          <cell r="M811">
            <v>91</v>
          </cell>
          <cell r="N811">
            <v>46</v>
          </cell>
          <cell r="O811">
            <v>0</v>
          </cell>
          <cell r="P811">
            <v>876</v>
          </cell>
          <cell r="Q811">
            <v>523</v>
          </cell>
          <cell r="R811">
            <v>534</v>
          </cell>
          <cell r="S811">
            <v>0</v>
          </cell>
          <cell r="T811">
            <v>71</v>
          </cell>
          <cell r="U811">
            <v>17</v>
          </cell>
          <cell r="V811">
            <v>55</v>
          </cell>
          <cell r="W811">
            <v>6419</v>
          </cell>
          <cell r="X811">
            <v>13393</v>
          </cell>
          <cell r="Y811">
            <v>19812</v>
          </cell>
        </row>
        <row r="812">
          <cell r="C812">
            <v>2</v>
          </cell>
          <cell r="D812">
            <v>38</v>
          </cell>
          <cell r="E812">
            <v>1247</v>
          </cell>
          <cell r="F812">
            <v>175</v>
          </cell>
          <cell r="G812">
            <v>0</v>
          </cell>
          <cell r="H812">
            <v>346</v>
          </cell>
          <cell r="I812">
            <v>7</v>
          </cell>
          <cell r="J812">
            <v>455</v>
          </cell>
          <cell r="K812">
            <v>0</v>
          </cell>
          <cell r="L812">
            <v>65</v>
          </cell>
          <cell r="M812">
            <v>27</v>
          </cell>
          <cell r="N812">
            <v>14</v>
          </cell>
          <cell r="O812">
            <v>0</v>
          </cell>
          <cell r="P812">
            <v>59</v>
          </cell>
          <cell r="Q812">
            <v>74</v>
          </cell>
          <cell r="R812">
            <v>1306</v>
          </cell>
          <cell r="S812">
            <v>0</v>
          </cell>
          <cell r="T812">
            <v>1463</v>
          </cell>
          <cell r="U812">
            <v>14</v>
          </cell>
          <cell r="V812">
            <v>568</v>
          </cell>
          <cell r="W812">
            <v>2553</v>
          </cell>
          <cell r="X812">
            <v>3307</v>
          </cell>
          <cell r="Y812">
            <v>5860</v>
          </cell>
        </row>
        <row r="813"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15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30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30</v>
          </cell>
          <cell r="X813">
            <v>15</v>
          </cell>
          <cell r="Y813">
            <v>45</v>
          </cell>
        </row>
        <row r="814">
          <cell r="C814">
            <v>241</v>
          </cell>
          <cell r="D814">
            <v>3</v>
          </cell>
          <cell r="E814">
            <v>663</v>
          </cell>
          <cell r="F814">
            <v>86</v>
          </cell>
          <cell r="G814">
            <v>0</v>
          </cell>
          <cell r="H814">
            <v>10</v>
          </cell>
          <cell r="I814">
            <v>1</v>
          </cell>
          <cell r="J814">
            <v>26</v>
          </cell>
          <cell r="K814">
            <v>0</v>
          </cell>
          <cell r="L814">
            <v>2</v>
          </cell>
          <cell r="M814">
            <v>0</v>
          </cell>
          <cell r="N814">
            <v>2</v>
          </cell>
          <cell r="O814">
            <v>0</v>
          </cell>
          <cell r="P814">
            <v>2</v>
          </cell>
          <cell r="Q814">
            <v>15</v>
          </cell>
          <cell r="R814">
            <v>489</v>
          </cell>
          <cell r="S814">
            <v>0</v>
          </cell>
          <cell r="T814">
            <v>6</v>
          </cell>
          <cell r="U814">
            <v>16</v>
          </cell>
          <cell r="V814">
            <v>74</v>
          </cell>
          <cell r="W814">
            <v>1152</v>
          </cell>
          <cell r="X814">
            <v>484</v>
          </cell>
          <cell r="Y814">
            <v>1636</v>
          </cell>
        </row>
        <row r="815">
          <cell r="C815">
            <v>1587</v>
          </cell>
          <cell r="D815">
            <v>4</v>
          </cell>
          <cell r="E815">
            <v>286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1</v>
          </cell>
          <cell r="K815">
            <v>0</v>
          </cell>
          <cell r="L815">
            <v>2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1</v>
          </cell>
          <cell r="R815">
            <v>94</v>
          </cell>
          <cell r="S815">
            <v>0</v>
          </cell>
          <cell r="T815">
            <v>32</v>
          </cell>
          <cell r="U815">
            <v>780</v>
          </cell>
          <cell r="V815">
            <v>226</v>
          </cell>
          <cell r="W815">
            <v>380</v>
          </cell>
          <cell r="X815">
            <v>2633</v>
          </cell>
          <cell r="Y815">
            <v>3013</v>
          </cell>
        </row>
        <row r="816">
          <cell r="C816">
            <v>5</v>
          </cell>
          <cell r="D816">
            <v>836</v>
          </cell>
          <cell r="E816">
            <v>608</v>
          </cell>
          <cell r="F816">
            <v>0</v>
          </cell>
          <cell r="G816">
            <v>0</v>
          </cell>
          <cell r="H816">
            <v>2</v>
          </cell>
          <cell r="I816">
            <v>77</v>
          </cell>
          <cell r="J816">
            <v>55</v>
          </cell>
          <cell r="K816">
            <v>0</v>
          </cell>
          <cell r="L816">
            <v>1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102</v>
          </cell>
          <cell r="S816">
            <v>0</v>
          </cell>
          <cell r="T816">
            <v>1</v>
          </cell>
          <cell r="U816">
            <v>0</v>
          </cell>
          <cell r="V816">
            <v>513</v>
          </cell>
          <cell r="W816">
            <v>710</v>
          </cell>
          <cell r="X816">
            <v>1490</v>
          </cell>
          <cell r="Y816">
            <v>2200</v>
          </cell>
        </row>
        <row r="817">
          <cell r="C817">
            <v>0</v>
          </cell>
          <cell r="D817">
            <v>98</v>
          </cell>
          <cell r="E817">
            <v>1080</v>
          </cell>
          <cell r="F817">
            <v>6</v>
          </cell>
          <cell r="G817">
            <v>0</v>
          </cell>
          <cell r="H817">
            <v>99</v>
          </cell>
          <cell r="I817">
            <v>19</v>
          </cell>
          <cell r="J817">
            <v>33</v>
          </cell>
          <cell r="K817">
            <v>1211</v>
          </cell>
          <cell r="L817">
            <v>7</v>
          </cell>
          <cell r="M817">
            <v>5</v>
          </cell>
          <cell r="N817">
            <v>8</v>
          </cell>
          <cell r="O817">
            <v>0</v>
          </cell>
          <cell r="P817">
            <v>12</v>
          </cell>
          <cell r="Q817">
            <v>42</v>
          </cell>
          <cell r="R817">
            <v>1147</v>
          </cell>
          <cell r="S817">
            <v>0</v>
          </cell>
          <cell r="T817">
            <v>3</v>
          </cell>
          <cell r="U817">
            <v>34</v>
          </cell>
          <cell r="V817">
            <v>264</v>
          </cell>
          <cell r="W817">
            <v>2227</v>
          </cell>
          <cell r="X817">
            <v>1841</v>
          </cell>
          <cell r="Y817">
            <v>4068</v>
          </cell>
        </row>
        <row r="818"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</row>
        <row r="819"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10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10</v>
          </cell>
          <cell r="Y819">
            <v>10</v>
          </cell>
        </row>
        <row r="820">
          <cell r="C820">
            <v>0</v>
          </cell>
          <cell r="D820">
            <v>14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6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59</v>
          </cell>
          <cell r="S820">
            <v>3098</v>
          </cell>
          <cell r="T820">
            <v>0</v>
          </cell>
          <cell r="U820">
            <v>0</v>
          </cell>
          <cell r="V820">
            <v>0</v>
          </cell>
          <cell r="W820">
            <v>59</v>
          </cell>
          <cell r="X820">
            <v>3118</v>
          </cell>
          <cell r="Y820">
            <v>3177</v>
          </cell>
        </row>
        <row r="821">
          <cell r="C821">
            <v>4056</v>
          </cell>
          <cell r="D821">
            <v>4339</v>
          </cell>
          <cell r="E821">
            <v>29840</v>
          </cell>
          <cell r="F821">
            <v>3650</v>
          </cell>
          <cell r="G821">
            <v>6855</v>
          </cell>
          <cell r="H821">
            <v>9787</v>
          </cell>
          <cell r="I821">
            <v>4846</v>
          </cell>
          <cell r="J821">
            <v>2594</v>
          </cell>
          <cell r="K821">
            <v>1211</v>
          </cell>
          <cell r="L821">
            <v>17323</v>
          </cell>
          <cell r="M821">
            <v>3682</v>
          </cell>
          <cell r="N821">
            <v>1130</v>
          </cell>
          <cell r="O821">
            <v>4893</v>
          </cell>
          <cell r="P821">
            <v>4562</v>
          </cell>
          <cell r="Q821">
            <v>5820</v>
          </cell>
          <cell r="R821">
            <v>12528</v>
          </cell>
          <cell r="S821">
            <v>3795</v>
          </cell>
          <cell r="T821">
            <v>4485</v>
          </cell>
          <cell r="U821">
            <v>865</v>
          </cell>
          <cell r="V821">
            <v>2819</v>
          </cell>
          <cell r="W821">
            <v>42368</v>
          </cell>
          <cell r="X821">
            <v>86712</v>
          </cell>
          <cell r="Y821">
            <v>129080</v>
          </cell>
        </row>
        <row r="822"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</row>
        <row r="823"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</row>
        <row r="824"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</row>
        <row r="825"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</row>
        <row r="826"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</row>
        <row r="827"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</row>
        <row r="828"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</row>
        <row r="829"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</row>
        <row r="830"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</row>
        <row r="831"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</row>
        <row r="832"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</row>
        <row r="833"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</row>
        <row r="834"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</row>
        <row r="835"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</row>
        <row r="836"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</row>
        <row r="837"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</row>
        <row r="838"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</row>
        <row r="839"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</row>
        <row r="840"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1803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1803</v>
          </cell>
          <cell r="Y840">
            <v>1803</v>
          </cell>
        </row>
        <row r="841"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</row>
        <row r="842"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</row>
        <row r="843"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</row>
        <row r="844"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1803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1803</v>
          </cell>
          <cell r="Y844">
            <v>1803</v>
          </cell>
        </row>
        <row r="845"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17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2</v>
          </cell>
          <cell r="S845">
            <v>91</v>
          </cell>
          <cell r="T845">
            <v>0</v>
          </cell>
          <cell r="U845">
            <v>0</v>
          </cell>
          <cell r="V845">
            <v>0</v>
          </cell>
          <cell r="W845">
            <v>2</v>
          </cell>
          <cell r="X845">
            <v>108</v>
          </cell>
          <cell r="Y845">
            <v>110</v>
          </cell>
        </row>
        <row r="846"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2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2</v>
          </cell>
          <cell r="Y846">
            <v>2</v>
          </cell>
        </row>
        <row r="847">
          <cell r="C847">
            <v>0</v>
          </cell>
          <cell r="D847">
            <v>7</v>
          </cell>
          <cell r="E847">
            <v>183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1</v>
          </cell>
          <cell r="M847">
            <v>0</v>
          </cell>
          <cell r="N847">
            <v>162</v>
          </cell>
          <cell r="O847">
            <v>0</v>
          </cell>
          <cell r="P847">
            <v>15</v>
          </cell>
          <cell r="Q847">
            <v>193</v>
          </cell>
          <cell r="R847">
            <v>567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750</v>
          </cell>
          <cell r="X847">
            <v>378</v>
          </cell>
          <cell r="Y847">
            <v>1128</v>
          </cell>
        </row>
        <row r="848">
          <cell r="C848">
            <v>0</v>
          </cell>
          <cell r="D848">
            <v>0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4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5</v>
          </cell>
          <cell r="X848">
            <v>0</v>
          </cell>
          <cell r="Y848">
            <v>5</v>
          </cell>
        </row>
        <row r="849">
          <cell r="C849">
            <v>0</v>
          </cell>
          <cell r="D849">
            <v>0</v>
          </cell>
          <cell r="E849">
            <v>4</v>
          </cell>
          <cell r="F849">
            <v>1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1</v>
          </cell>
          <cell r="Q849">
            <v>0</v>
          </cell>
          <cell r="R849">
            <v>60</v>
          </cell>
          <cell r="S849">
            <v>0</v>
          </cell>
          <cell r="T849">
            <v>0</v>
          </cell>
          <cell r="U849">
            <v>0</v>
          </cell>
          <cell r="V849">
            <v>1</v>
          </cell>
          <cell r="W849">
            <v>64</v>
          </cell>
          <cell r="X849">
            <v>3</v>
          </cell>
          <cell r="Y849">
            <v>67</v>
          </cell>
        </row>
        <row r="850">
          <cell r="C850">
            <v>0</v>
          </cell>
          <cell r="D850">
            <v>0</v>
          </cell>
          <cell r="E850">
            <v>14</v>
          </cell>
          <cell r="F850">
            <v>0</v>
          </cell>
          <cell r="G850">
            <v>104</v>
          </cell>
          <cell r="H850">
            <v>0</v>
          </cell>
          <cell r="I850">
            <v>0</v>
          </cell>
          <cell r="J850">
            <v>1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6</v>
          </cell>
          <cell r="R850">
            <v>15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29</v>
          </cell>
          <cell r="X850">
            <v>111</v>
          </cell>
          <cell r="Y850">
            <v>140</v>
          </cell>
        </row>
        <row r="851">
          <cell r="C851">
            <v>9</v>
          </cell>
          <cell r="D851">
            <v>0</v>
          </cell>
          <cell r="E851">
            <v>454</v>
          </cell>
          <cell r="F851">
            <v>20</v>
          </cell>
          <cell r="G851">
            <v>0</v>
          </cell>
          <cell r="H851">
            <v>0</v>
          </cell>
          <cell r="I851">
            <v>1</v>
          </cell>
          <cell r="J851">
            <v>3</v>
          </cell>
          <cell r="K851">
            <v>0</v>
          </cell>
          <cell r="L851">
            <v>292</v>
          </cell>
          <cell r="M851">
            <v>482</v>
          </cell>
          <cell r="N851">
            <v>1</v>
          </cell>
          <cell r="O851">
            <v>0</v>
          </cell>
          <cell r="P851">
            <v>4</v>
          </cell>
          <cell r="Q851">
            <v>6</v>
          </cell>
          <cell r="R851">
            <v>345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799</v>
          </cell>
          <cell r="X851">
            <v>818</v>
          </cell>
          <cell r="Y851">
            <v>1617</v>
          </cell>
        </row>
        <row r="852">
          <cell r="C852">
            <v>0</v>
          </cell>
          <cell r="D852">
            <v>0</v>
          </cell>
          <cell r="E852">
            <v>748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27</v>
          </cell>
          <cell r="S852">
            <v>0</v>
          </cell>
          <cell r="T852">
            <v>237</v>
          </cell>
          <cell r="U852">
            <v>0</v>
          </cell>
          <cell r="V852">
            <v>0</v>
          </cell>
          <cell r="W852">
            <v>775</v>
          </cell>
          <cell r="X852">
            <v>237</v>
          </cell>
          <cell r="Y852">
            <v>1012</v>
          </cell>
        </row>
        <row r="853">
          <cell r="C853">
            <v>0</v>
          </cell>
          <cell r="D853">
            <v>0</v>
          </cell>
          <cell r="E853">
            <v>9</v>
          </cell>
          <cell r="F853">
            <v>0</v>
          </cell>
          <cell r="G853">
            <v>0</v>
          </cell>
          <cell r="H853">
            <v>0</v>
          </cell>
          <cell r="I853">
            <v>36</v>
          </cell>
          <cell r="J853">
            <v>1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42</v>
          </cell>
          <cell r="S853">
            <v>0</v>
          </cell>
          <cell r="T853">
            <v>0</v>
          </cell>
          <cell r="U853">
            <v>0</v>
          </cell>
          <cell r="V853">
            <v>2</v>
          </cell>
          <cell r="W853">
            <v>51</v>
          </cell>
          <cell r="X853">
            <v>39</v>
          </cell>
          <cell r="Y853">
            <v>90</v>
          </cell>
        </row>
        <row r="854">
          <cell r="C854">
            <v>0</v>
          </cell>
          <cell r="D854">
            <v>40</v>
          </cell>
          <cell r="E854">
            <v>8</v>
          </cell>
          <cell r="F854">
            <v>0</v>
          </cell>
          <cell r="G854">
            <v>0</v>
          </cell>
          <cell r="H854">
            <v>295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2</v>
          </cell>
          <cell r="R854">
            <v>52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60</v>
          </cell>
          <cell r="X854">
            <v>337</v>
          </cell>
          <cell r="Y854">
            <v>397</v>
          </cell>
        </row>
        <row r="855">
          <cell r="C855">
            <v>0</v>
          </cell>
          <cell r="D855">
            <v>1</v>
          </cell>
          <cell r="E855">
            <v>84</v>
          </cell>
          <cell r="F855">
            <v>0</v>
          </cell>
          <cell r="G855">
            <v>0</v>
          </cell>
          <cell r="H855">
            <v>2</v>
          </cell>
          <cell r="I855">
            <v>0</v>
          </cell>
          <cell r="J855">
            <v>39</v>
          </cell>
          <cell r="K855">
            <v>0</v>
          </cell>
          <cell r="L855">
            <v>1</v>
          </cell>
          <cell r="M855">
            <v>0</v>
          </cell>
          <cell r="N855">
            <v>0</v>
          </cell>
          <cell r="O855">
            <v>170</v>
          </cell>
          <cell r="P855">
            <v>0</v>
          </cell>
          <cell r="Q855">
            <v>0</v>
          </cell>
          <cell r="R855">
            <v>387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471</v>
          </cell>
          <cell r="X855">
            <v>213</v>
          </cell>
          <cell r="Y855">
            <v>684</v>
          </cell>
        </row>
        <row r="856">
          <cell r="C856">
            <v>0</v>
          </cell>
          <cell r="D856">
            <v>0</v>
          </cell>
          <cell r="E856">
            <v>13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2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3</v>
          </cell>
          <cell r="W856">
            <v>13</v>
          </cell>
          <cell r="X856">
            <v>5</v>
          </cell>
          <cell r="Y856">
            <v>18</v>
          </cell>
        </row>
        <row r="857">
          <cell r="C857">
            <v>6</v>
          </cell>
          <cell r="D857">
            <v>122</v>
          </cell>
          <cell r="E857">
            <v>114</v>
          </cell>
          <cell r="F857">
            <v>0</v>
          </cell>
          <cell r="G857">
            <v>0</v>
          </cell>
          <cell r="H857">
            <v>182</v>
          </cell>
          <cell r="I857">
            <v>0</v>
          </cell>
          <cell r="J857">
            <v>0</v>
          </cell>
          <cell r="K857">
            <v>0</v>
          </cell>
          <cell r="L857">
            <v>72</v>
          </cell>
          <cell r="M857">
            <v>0</v>
          </cell>
          <cell r="N857">
            <v>1</v>
          </cell>
          <cell r="O857">
            <v>0</v>
          </cell>
          <cell r="P857">
            <v>5</v>
          </cell>
          <cell r="Q857">
            <v>16</v>
          </cell>
          <cell r="R857">
            <v>106</v>
          </cell>
          <cell r="S857">
            <v>0</v>
          </cell>
          <cell r="T857">
            <v>2</v>
          </cell>
          <cell r="U857">
            <v>0</v>
          </cell>
          <cell r="V857">
            <v>1</v>
          </cell>
          <cell r="W857">
            <v>220</v>
          </cell>
          <cell r="X857">
            <v>407</v>
          </cell>
          <cell r="Y857">
            <v>627</v>
          </cell>
        </row>
        <row r="858">
          <cell r="C858">
            <v>0</v>
          </cell>
          <cell r="D858">
            <v>0</v>
          </cell>
          <cell r="E858">
            <v>74</v>
          </cell>
          <cell r="F858">
            <v>0</v>
          </cell>
          <cell r="G858">
            <v>0</v>
          </cell>
          <cell r="H858">
            <v>2</v>
          </cell>
          <cell r="I858">
            <v>0</v>
          </cell>
          <cell r="J858">
            <v>7</v>
          </cell>
          <cell r="K858">
            <v>0</v>
          </cell>
          <cell r="L858">
            <v>0</v>
          </cell>
          <cell r="M858">
            <v>6</v>
          </cell>
          <cell r="N858">
            <v>0</v>
          </cell>
          <cell r="O858">
            <v>0</v>
          </cell>
          <cell r="P858">
            <v>0</v>
          </cell>
          <cell r="Q858">
            <v>8</v>
          </cell>
          <cell r="R858">
            <v>886</v>
          </cell>
          <cell r="S858">
            <v>0</v>
          </cell>
          <cell r="T858">
            <v>202</v>
          </cell>
          <cell r="U858">
            <v>1</v>
          </cell>
          <cell r="V858">
            <v>69</v>
          </cell>
          <cell r="W858">
            <v>960</v>
          </cell>
          <cell r="X858">
            <v>295</v>
          </cell>
          <cell r="Y858">
            <v>1255</v>
          </cell>
        </row>
        <row r="859"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</row>
        <row r="860">
          <cell r="C860">
            <v>2</v>
          </cell>
          <cell r="D860">
            <v>1</v>
          </cell>
          <cell r="E860">
            <v>54</v>
          </cell>
          <cell r="F860">
            <v>14</v>
          </cell>
          <cell r="G860">
            <v>0</v>
          </cell>
          <cell r="H860">
            <v>0</v>
          </cell>
          <cell r="I860">
            <v>1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112</v>
          </cell>
          <cell r="S860">
            <v>0</v>
          </cell>
          <cell r="T860">
            <v>0</v>
          </cell>
          <cell r="U860">
            <v>0</v>
          </cell>
          <cell r="V860">
            <v>4</v>
          </cell>
          <cell r="W860">
            <v>166</v>
          </cell>
          <cell r="X860">
            <v>22</v>
          </cell>
          <cell r="Y860">
            <v>188</v>
          </cell>
        </row>
        <row r="861">
          <cell r="C861">
            <v>221</v>
          </cell>
          <cell r="D861">
            <v>0</v>
          </cell>
          <cell r="E861">
            <v>47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1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100</v>
          </cell>
          <cell r="S861">
            <v>0</v>
          </cell>
          <cell r="T861">
            <v>11</v>
          </cell>
          <cell r="U861">
            <v>36</v>
          </cell>
          <cell r="V861">
            <v>12</v>
          </cell>
          <cell r="W861">
            <v>147</v>
          </cell>
          <cell r="X861">
            <v>281</v>
          </cell>
          <cell r="Y861">
            <v>428</v>
          </cell>
        </row>
        <row r="862">
          <cell r="C862">
            <v>0</v>
          </cell>
          <cell r="D862">
            <v>9</v>
          </cell>
          <cell r="E862">
            <v>27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1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3</v>
          </cell>
          <cell r="S862">
            <v>0</v>
          </cell>
          <cell r="T862">
            <v>0</v>
          </cell>
          <cell r="U862">
            <v>0</v>
          </cell>
          <cell r="V862">
            <v>13</v>
          </cell>
          <cell r="W862">
            <v>30</v>
          </cell>
          <cell r="X862">
            <v>23</v>
          </cell>
          <cell r="Y862">
            <v>53</v>
          </cell>
        </row>
        <row r="863">
          <cell r="C863">
            <v>0</v>
          </cell>
          <cell r="D863">
            <v>0</v>
          </cell>
          <cell r="E863">
            <v>43</v>
          </cell>
          <cell r="F863">
            <v>0</v>
          </cell>
          <cell r="G863">
            <v>0</v>
          </cell>
          <cell r="H863">
            <v>2</v>
          </cell>
          <cell r="I863">
            <v>0</v>
          </cell>
          <cell r="J863">
            <v>1</v>
          </cell>
          <cell r="K863">
            <v>81</v>
          </cell>
          <cell r="L863">
            <v>0</v>
          </cell>
          <cell r="M863">
            <v>0</v>
          </cell>
          <cell r="N863">
            <v>2</v>
          </cell>
          <cell r="O863">
            <v>0</v>
          </cell>
          <cell r="P863">
            <v>0</v>
          </cell>
          <cell r="Q863">
            <v>0</v>
          </cell>
          <cell r="R863">
            <v>176</v>
          </cell>
          <cell r="S863">
            <v>0</v>
          </cell>
          <cell r="T863">
            <v>1</v>
          </cell>
          <cell r="U863">
            <v>1</v>
          </cell>
          <cell r="V863">
            <v>11</v>
          </cell>
          <cell r="W863">
            <v>219</v>
          </cell>
          <cell r="X863">
            <v>99</v>
          </cell>
          <cell r="Y863">
            <v>318</v>
          </cell>
        </row>
        <row r="864"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</row>
        <row r="865"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</row>
        <row r="866"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13</v>
          </cell>
          <cell r="S866">
            <v>195</v>
          </cell>
          <cell r="T866">
            <v>0</v>
          </cell>
          <cell r="U866">
            <v>0</v>
          </cell>
          <cell r="V866">
            <v>0</v>
          </cell>
          <cell r="W866">
            <v>13</v>
          </cell>
          <cell r="X866">
            <v>195</v>
          </cell>
          <cell r="Y866">
            <v>208</v>
          </cell>
        </row>
        <row r="867">
          <cell r="C867">
            <v>238</v>
          </cell>
          <cell r="D867">
            <v>180</v>
          </cell>
          <cell r="E867">
            <v>1877</v>
          </cell>
          <cell r="F867">
            <v>35</v>
          </cell>
          <cell r="G867">
            <v>104</v>
          </cell>
          <cell r="H867">
            <v>483</v>
          </cell>
          <cell r="I867">
            <v>38</v>
          </cell>
          <cell r="J867">
            <v>71</v>
          </cell>
          <cell r="K867">
            <v>81</v>
          </cell>
          <cell r="L867">
            <v>368</v>
          </cell>
          <cell r="M867">
            <v>488</v>
          </cell>
          <cell r="N867">
            <v>168</v>
          </cell>
          <cell r="O867">
            <v>170</v>
          </cell>
          <cell r="P867">
            <v>25</v>
          </cell>
          <cell r="Q867">
            <v>231</v>
          </cell>
          <cell r="R867">
            <v>2897</v>
          </cell>
          <cell r="S867">
            <v>286</v>
          </cell>
          <cell r="T867">
            <v>453</v>
          </cell>
          <cell r="U867">
            <v>38</v>
          </cell>
          <cell r="V867">
            <v>116</v>
          </cell>
          <cell r="W867">
            <v>4774</v>
          </cell>
          <cell r="X867">
            <v>3573</v>
          </cell>
          <cell r="Y867">
            <v>8347</v>
          </cell>
        </row>
        <row r="868">
          <cell r="C868">
            <v>0</v>
          </cell>
          <cell r="D868">
            <v>0</v>
          </cell>
          <cell r="E868">
            <v>14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133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262</v>
          </cell>
          <cell r="T868">
            <v>1</v>
          </cell>
          <cell r="U868">
            <v>2</v>
          </cell>
          <cell r="V868">
            <v>0</v>
          </cell>
          <cell r="W868">
            <v>14</v>
          </cell>
          <cell r="X868">
            <v>398</v>
          </cell>
          <cell r="Y868">
            <v>412</v>
          </cell>
        </row>
        <row r="869"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1</v>
          </cell>
          <cell r="K869">
            <v>0</v>
          </cell>
          <cell r="L869">
            <v>0</v>
          </cell>
          <cell r="M869">
            <v>0</v>
          </cell>
          <cell r="N869">
            <v>23</v>
          </cell>
          <cell r="O869">
            <v>0</v>
          </cell>
          <cell r="P869">
            <v>1</v>
          </cell>
          <cell r="Q869">
            <v>1</v>
          </cell>
          <cell r="R869">
            <v>2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2</v>
          </cell>
          <cell r="X869">
            <v>26</v>
          </cell>
          <cell r="Y869">
            <v>28</v>
          </cell>
        </row>
        <row r="870">
          <cell r="C870">
            <v>0</v>
          </cell>
          <cell r="D870">
            <v>3</v>
          </cell>
          <cell r="E870">
            <v>275</v>
          </cell>
          <cell r="F870">
            <v>0</v>
          </cell>
          <cell r="G870">
            <v>0</v>
          </cell>
          <cell r="H870">
            <v>13</v>
          </cell>
          <cell r="I870">
            <v>0</v>
          </cell>
          <cell r="J870">
            <v>42</v>
          </cell>
          <cell r="K870">
            <v>0</v>
          </cell>
          <cell r="L870">
            <v>2</v>
          </cell>
          <cell r="M870">
            <v>0</v>
          </cell>
          <cell r="N870">
            <v>264</v>
          </cell>
          <cell r="O870">
            <v>0</v>
          </cell>
          <cell r="P870">
            <v>991</v>
          </cell>
          <cell r="Q870">
            <v>4481</v>
          </cell>
          <cell r="R870">
            <v>1683</v>
          </cell>
          <cell r="S870">
            <v>0</v>
          </cell>
          <cell r="T870">
            <v>0</v>
          </cell>
          <cell r="U870">
            <v>0</v>
          </cell>
          <cell r="V870">
            <v>1</v>
          </cell>
          <cell r="W870">
            <v>1958</v>
          </cell>
          <cell r="X870">
            <v>5797</v>
          </cell>
          <cell r="Y870">
            <v>7755</v>
          </cell>
        </row>
        <row r="871">
          <cell r="C871">
            <v>0</v>
          </cell>
          <cell r="D871">
            <v>0</v>
          </cell>
          <cell r="E871">
            <v>530</v>
          </cell>
          <cell r="F871">
            <v>0</v>
          </cell>
          <cell r="G871">
            <v>0</v>
          </cell>
          <cell r="H871">
            <v>1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77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607</v>
          </cell>
          <cell r="X871">
            <v>1</v>
          </cell>
          <cell r="Y871">
            <v>608</v>
          </cell>
        </row>
        <row r="872">
          <cell r="C872">
            <v>0</v>
          </cell>
          <cell r="D872">
            <v>0</v>
          </cell>
          <cell r="E872">
            <v>5</v>
          </cell>
          <cell r="F872">
            <v>2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6</v>
          </cell>
          <cell r="Q872">
            <v>13</v>
          </cell>
          <cell r="R872">
            <v>351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356</v>
          </cell>
          <cell r="X872">
            <v>21</v>
          </cell>
          <cell r="Y872">
            <v>377</v>
          </cell>
        </row>
        <row r="873">
          <cell r="C873">
            <v>0</v>
          </cell>
          <cell r="D873">
            <v>0</v>
          </cell>
          <cell r="E873">
            <v>39</v>
          </cell>
          <cell r="F873">
            <v>0</v>
          </cell>
          <cell r="G873">
            <v>2085</v>
          </cell>
          <cell r="H873">
            <v>1</v>
          </cell>
          <cell r="I873">
            <v>0</v>
          </cell>
          <cell r="J873">
            <v>1</v>
          </cell>
          <cell r="K873">
            <v>0</v>
          </cell>
          <cell r="L873">
            <v>0</v>
          </cell>
          <cell r="M873">
            <v>0</v>
          </cell>
          <cell r="N873">
            <v>1</v>
          </cell>
          <cell r="O873">
            <v>0</v>
          </cell>
          <cell r="P873">
            <v>0</v>
          </cell>
          <cell r="Q873">
            <v>121</v>
          </cell>
          <cell r="R873">
            <v>16</v>
          </cell>
          <cell r="S873">
            <v>0</v>
          </cell>
          <cell r="T873">
            <v>2</v>
          </cell>
          <cell r="U873">
            <v>0</v>
          </cell>
          <cell r="V873">
            <v>0</v>
          </cell>
          <cell r="W873">
            <v>55</v>
          </cell>
          <cell r="X873">
            <v>2211</v>
          </cell>
          <cell r="Y873">
            <v>2266</v>
          </cell>
        </row>
        <row r="874">
          <cell r="C874">
            <v>232</v>
          </cell>
          <cell r="D874">
            <v>4</v>
          </cell>
          <cell r="E874">
            <v>663</v>
          </cell>
          <cell r="F874">
            <v>216</v>
          </cell>
          <cell r="G874">
            <v>0</v>
          </cell>
          <cell r="H874">
            <v>10</v>
          </cell>
          <cell r="I874">
            <v>0</v>
          </cell>
          <cell r="J874">
            <v>44</v>
          </cell>
          <cell r="K874">
            <v>0</v>
          </cell>
          <cell r="L874">
            <v>4363</v>
          </cell>
          <cell r="M874">
            <v>494</v>
          </cell>
          <cell r="N874">
            <v>9</v>
          </cell>
          <cell r="O874">
            <v>0</v>
          </cell>
          <cell r="P874">
            <v>114</v>
          </cell>
          <cell r="Q874">
            <v>198</v>
          </cell>
          <cell r="R874">
            <v>261</v>
          </cell>
          <cell r="S874">
            <v>0</v>
          </cell>
          <cell r="T874">
            <v>1</v>
          </cell>
          <cell r="U874">
            <v>0</v>
          </cell>
          <cell r="V874">
            <v>3</v>
          </cell>
          <cell r="W874">
            <v>924</v>
          </cell>
          <cell r="X874">
            <v>5688</v>
          </cell>
          <cell r="Y874">
            <v>6612</v>
          </cell>
        </row>
        <row r="875">
          <cell r="C875">
            <v>0</v>
          </cell>
          <cell r="D875">
            <v>0</v>
          </cell>
          <cell r="E875">
            <v>1272</v>
          </cell>
          <cell r="F875">
            <v>2</v>
          </cell>
          <cell r="G875">
            <v>0</v>
          </cell>
          <cell r="H875">
            <v>3</v>
          </cell>
          <cell r="I875">
            <v>0</v>
          </cell>
          <cell r="J875">
            <v>2</v>
          </cell>
          <cell r="K875">
            <v>0</v>
          </cell>
          <cell r="L875">
            <v>311</v>
          </cell>
          <cell r="M875">
            <v>0</v>
          </cell>
          <cell r="N875">
            <v>0</v>
          </cell>
          <cell r="O875">
            <v>0</v>
          </cell>
          <cell r="P875">
            <v>22</v>
          </cell>
          <cell r="Q875">
            <v>1</v>
          </cell>
          <cell r="R875">
            <v>596</v>
          </cell>
          <cell r="S875">
            <v>0</v>
          </cell>
          <cell r="T875">
            <v>993</v>
          </cell>
          <cell r="U875">
            <v>0</v>
          </cell>
          <cell r="V875">
            <v>0</v>
          </cell>
          <cell r="W875">
            <v>1868</v>
          </cell>
          <cell r="X875">
            <v>1334</v>
          </cell>
          <cell r="Y875">
            <v>3202</v>
          </cell>
        </row>
        <row r="876">
          <cell r="C876">
            <v>0</v>
          </cell>
          <cell r="D876">
            <v>0</v>
          </cell>
          <cell r="E876">
            <v>96</v>
          </cell>
          <cell r="F876">
            <v>0</v>
          </cell>
          <cell r="G876">
            <v>0</v>
          </cell>
          <cell r="H876">
            <v>0</v>
          </cell>
          <cell r="I876">
            <v>648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135</v>
          </cell>
          <cell r="S876">
            <v>0</v>
          </cell>
          <cell r="T876">
            <v>0</v>
          </cell>
          <cell r="U876">
            <v>0</v>
          </cell>
          <cell r="V876">
            <v>18</v>
          </cell>
          <cell r="W876">
            <v>231</v>
          </cell>
          <cell r="X876">
            <v>666</v>
          </cell>
          <cell r="Y876">
            <v>897</v>
          </cell>
        </row>
        <row r="877">
          <cell r="C877">
            <v>0</v>
          </cell>
          <cell r="D877">
            <v>265</v>
          </cell>
          <cell r="E877">
            <v>32</v>
          </cell>
          <cell r="F877">
            <v>0</v>
          </cell>
          <cell r="G877">
            <v>0</v>
          </cell>
          <cell r="H877">
            <v>1211</v>
          </cell>
          <cell r="I877">
            <v>0</v>
          </cell>
          <cell r="J877">
            <v>12</v>
          </cell>
          <cell r="K877">
            <v>0</v>
          </cell>
          <cell r="L877">
            <v>6</v>
          </cell>
          <cell r="M877">
            <v>4</v>
          </cell>
          <cell r="N877">
            <v>4</v>
          </cell>
          <cell r="O877">
            <v>0</v>
          </cell>
          <cell r="P877">
            <v>8</v>
          </cell>
          <cell r="Q877">
            <v>33</v>
          </cell>
          <cell r="R877">
            <v>655</v>
          </cell>
          <cell r="S877">
            <v>0</v>
          </cell>
          <cell r="T877">
            <v>5</v>
          </cell>
          <cell r="U877">
            <v>0</v>
          </cell>
          <cell r="V877">
            <v>2</v>
          </cell>
          <cell r="W877">
            <v>687</v>
          </cell>
          <cell r="X877">
            <v>1550</v>
          </cell>
          <cell r="Y877">
            <v>2237</v>
          </cell>
        </row>
        <row r="878">
          <cell r="C878">
            <v>1</v>
          </cell>
          <cell r="D878">
            <v>4</v>
          </cell>
          <cell r="E878">
            <v>475</v>
          </cell>
          <cell r="F878">
            <v>3</v>
          </cell>
          <cell r="G878">
            <v>0</v>
          </cell>
          <cell r="H878">
            <v>31</v>
          </cell>
          <cell r="I878">
            <v>4</v>
          </cell>
          <cell r="J878">
            <v>337</v>
          </cell>
          <cell r="K878">
            <v>0</v>
          </cell>
          <cell r="L878">
            <v>9</v>
          </cell>
          <cell r="M878">
            <v>10</v>
          </cell>
          <cell r="N878">
            <v>2</v>
          </cell>
          <cell r="O878">
            <v>1395</v>
          </cell>
          <cell r="P878">
            <v>18</v>
          </cell>
          <cell r="Q878">
            <v>28</v>
          </cell>
          <cell r="R878">
            <v>455</v>
          </cell>
          <cell r="S878">
            <v>0</v>
          </cell>
          <cell r="T878">
            <v>16</v>
          </cell>
          <cell r="U878">
            <v>0</v>
          </cell>
          <cell r="V878">
            <v>120</v>
          </cell>
          <cell r="W878">
            <v>930</v>
          </cell>
          <cell r="X878">
            <v>1978</v>
          </cell>
          <cell r="Y878">
            <v>2908</v>
          </cell>
        </row>
        <row r="879">
          <cell r="C879">
            <v>0</v>
          </cell>
          <cell r="D879">
            <v>0</v>
          </cell>
          <cell r="E879">
            <v>177</v>
          </cell>
          <cell r="F879">
            <v>0</v>
          </cell>
          <cell r="G879">
            <v>0</v>
          </cell>
          <cell r="H879">
            <v>1</v>
          </cell>
          <cell r="I879">
            <v>0</v>
          </cell>
          <cell r="J879">
            <v>1</v>
          </cell>
          <cell r="K879">
            <v>0</v>
          </cell>
          <cell r="L879">
            <v>431</v>
          </cell>
          <cell r="M879">
            <v>0</v>
          </cell>
          <cell r="N879">
            <v>0</v>
          </cell>
          <cell r="O879">
            <v>0</v>
          </cell>
          <cell r="P879">
            <v>2</v>
          </cell>
          <cell r="Q879">
            <v>0</v>
          </cell>
          <cell r="R879">
            <v>21</v>
          </cell>
          <cell r="S879">
            <v>0</v>
          </cell>
          <cell r="T879">
            <v>0</v>
          </cell>
          <cell r="U879">
            <v>0</v>
          </cell>
          <cell r="V879">
            <v>124</v>
          </cell>
          <cell r="W879">
            <v>198</v>
          </cell>
          <cell r="X879">
            <v>559</v>
          </cell>
          <cell r="Y879">
            <v>757</v>
          </cell>
        </row>
        <row r="880">
          <cell r="C880">
            <v>353</v>
          </cell>
          <cell r="D880">
            <v>258</v>
          </cell>
          <cell r="E880">
            <v>2006</v>
          </cell>
          <cell r="F880">
            <v>4</v>
          </cell>
          <cell r="G880">
            <v>0</v>
          </cell>
          <cell r="H880">
            <v>704</v>
          </cell>
          <cell r="I880">
            <v>22</v>
          </cell>
          <cell r="J880">
            <v>8</v>
          </cell>
          <cell r="K880">
            <v>0</v>
          </cell>
          <cell r="L880">
            <v>2300</v>
          </cell>
          <cell r="M880">
            <v>16</v>
          </cell>
          <cell r="N880">
            <v>11</v>
          </cell>
          <cell r="O880">
            <v>0</v>
          </cell>
          <cell r="P880">
            <v>290</v>
          </cell>
          <cell r="Q880">
            <v>314</v>
          </cell>
          <cell r="R880">
            <v>162</v>
          </cell>
          <cell r="S880">
            <v>0</v>
          </cell>
          <cell r="T880">
            <v>20</v>
          </cell>
          <cell r="U880">
            <v>7</v>
          </cell>
          <cell r="V880">
            <v>23</v>
          </cell>
          <cell r="W880">
            <v>2168</v>
          </cell>
          <cell r="X880">
            <v>4330</v>
          </cell>
          <cell r="Y880">
            <v>6498</v>
          </cell>
        </row>
        <row r="881">
          <cell r="C881">
            <v>0</v>
          </cell>
          <cell r="D881">
            <v>4</v>
          </cell>
          <cell r="E881">
            <v>326</v>
          </cell>
          <cell r="F881">
            <v>16</v>
          </cell>
          <cell r="G881">
            <v>0</v>
          </cell>
          <cell r="H881">
            <v>47</v>
          </cell>
          <cell r="I881">
            <v>0</v>
          </cell>
          <cell r="J881">
            <v>123</v>
          </cell>
          <cell r="K881">
            <v>0</v>
          </cell>
          <cell r="L881">
            <v>14</v>
          </cell>
          <cell r="M881">
            <v>4</v>
          </cell>
          <cell r="N881">
            <v>6</v>
          </cell>
          <cell r="O881">
            <v>0</v>
          </cell>
          <cell r="P881">
            <v>66</v>
          </cell>
          <cell r="Q881">
            <v>294</v>
          </cell>
          <cell r="R881">
            <v>1242</v>
          </cell>
          <cell r="S881">
            <v>0</v>
          </cell>
          <cell r="T881">
            <v>1900</v>
          </cell>
          <cell r="U881">
            <v>34</v>
          </cell>
          <cell r="V881">
            <v>530</v>
          </cell>
          <cell r="W881">
            <v>1568</v>
          </cell>
          <cell r="X881">
            <v>3038</v>
          </cell>
          <cell r="Y881">
            <v>4606</v>
          </cell>
        </row>
        <row r="882"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6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8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8</v>
          </cell>
          <cell r="X882">
            <v>6</v>
          </cell>
          <cell r="Y882">
            <v>14</v>
          </cell>
        </row>
        <row r="883">
          <cell r="C883">
            <v>27</v>
          </cell>
          <cell r="D883">
            <v>3</v>
          </cell>
          <cell r="E883">
            <v>115</v>
          </cell>
          <cell r="F883">
            <v>37</v>
          </cell>
          <cell r="G883">
            <v>0</v>
          </cell>
          <cell r="H883">
            <v>1</v>
          </cell>
          <cell r="I883">
            <v>0</v>
          </cell>
          <cell r="J883">
            <v>6</v>
          </cell>
          <cell r="K883">
            <v>0</v>
          </cell>
          <cell r="L883">
            <v>1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17</v>
          </cell>
          <cell r="R883">
            <v>191</v>
          </cell>
          <cell r="S883">
            <v>0</v>
          </cell>
          <cell r="T883">
            <v>1</v>
          </cell>
          <cell r="U883">
            <v>7</v>
          </cell>
          <cell r="V883">
            <v>29</v>
          </cell>
          <cell r="W883">
            <v>306</v>
          </cell>
          <cell r="X883">
            <v>130</v>
          </cell>
          <cell r="Y883">
            <v>436</v>
          </cell>
        </row>
        <row r="884">
          <cell r="C884">
            <v>1562</v>
          </cell>
          <cell r="D884">
            <v>6</v>
          </cell>
          <cell r="E884">
            <v>90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1</v>
          </cell>
          <cell r="R884">
            <v>72</v>
          </cell>
          <cell r="S884">
            <v>0</v>
          </cell>
          <cell r="T884">
            <v>50</v>
          </cell>
          <cell r="U884">
            <v>758</v>
          </cell>
          <cell r="V884">
            <v>170</v>
          </cell>
          <cell r="W884">
            <v>162</v>
          </cell>
          <cell r="X884">
            <v>2547</v>
          </cell>
          <cell r="Y884">
            <v>2709</v>
          </cell>
        </row>
        <row r="885">
          <cell r="C885">
            <v>3</v>
          </cell>
          <cell r="D885">
            <v>269</v>
          </cell>
          <cell r="E885">
            <v>177</v>
          </cell>
          <cell r="F885">
            <v>0</v>
          </cell>
          <cell r="G885">
            <v>0</v>
          </cell>
          <cell r="H885">
            <v>0</v>
          </cell>
          <cell r="I885">
            <v>10</v>
          </cell>
          <cell r="J885">
            <v>10</v>
          </cell>
          <cell r="K885">
            <v>0</v>
          </cell>
          <cell r="L885">
            <v>1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23</v>
          </cell>
          <cell r="S885">
            <v>0</v>
          </cell>
          <cell r="T885">
            <v>1</v>
          </cell>
          <cell r="U885">
            <v>1</v>
          </cell>
          <cell r="V885">
            <v>231</v>
          </cell>
          <cell r="W885">
            <v>200</v>
          </cell>
          <cell r="X885">
            <v>526</v>
          </cell>
          <cell r="Y885">
            <v>726</v>
          </cell>
        </row>
        <row r="886">
          <cell r="C886">
            <v>0</v>
          </cell>
          <cell r="D886">
            <v>23</v>
          </cell>
          <cell r="E886">
            <v>211</v>
          </cell>
          <cell r="F886">
            <v>1</v>
          </cell>
          <cell r="G886">
            <v>0</v>
          </cell>
          <cell r="H886">
            <v>27</v>
          </cell>
          <cell r="I886">
            <v>2</v>
          </cell>
          <cell r="J886">
            <v>12</v>
          </cell>
          <cell r="K886">
            <v>235</v>
          </cell>
          <cell r="L886">
            <v>0</v>
          </cell>
          <cell r="M886">
            <v>0</v>
          </cell>
          <cell r="N886">
            <v>2</v>
          </cell>
          <cell r="O886">
            <v>0</v>
          </cell>
          <cell r="P886">
            <v>1</v>
          </cell>
          <cell r="Q886">
            <v>53</v>
          </cell>
          <cell r="R886">
            <v>232</v>
          </cell>
          <cell r="S886">
            <v>0</v>
          </cell>
          <cell r="T886">
            <v>7</v>
          </cell>
          <cell r="U886">
            <v>18</v>
          </cell>
          <cell r="V886">
            <v>120</v>
          </cell>
          <cell r="W886">
            <v>443</v>
          </cell>
          <cell r="X886">
            <v>501</v>
          </cell>
          <cell r="Y886">
            <v>944</v>
          </cell>
        </row>
        <row r="887"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</row>
        <row r="888"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3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3</v>
          </cell>
          <cell r="Y888">
            <v>3</v>
          </cell>
        </row>
        <row r="889">
          <cell r="C889">
            <v>0</v>
          </cell>
          <cell r="D889">
            <v>2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23</v>
          </cell>
          <cell r="S889">
            <v>1483</v>
          </cell>
          <cell r="T889">
            <v>0</v>
          </cell>
          <cell r="U889">
            <v>0</v>
          </cell>
          <cell r="V889">
            <v>0</v>
          </cell>
          <cell r="W889">
            <v>23</v>
          </cell>
          <cell r="X889">
            <v>1485</v>
          </cell>
          <cell r="Y889">
            <v>1508</v>
          </cell>
        </row>
        <row r="890">
          <cell r="C890">
            <v>2178</v>
          </cell>
          <cell r="D890">
            <v>841</v>
          </cell>
          <cell r="E890">
            <v>6503</v>
          </cell>
          <cell r="F890">
            <v>281</v>
          </cell>
          <cell r="G890">
            <v>2085</v>
          </cell>
          <cell r="H890">
            <v>2050</v>
          </cell>
          <cell r="I890">
            <v>686</v>
          </cell>
          <cell r="J890">
            <v>738</v>
          </cell>
          <cell r="K890">
            <v>235</v>
          </cell>
          <cell r="L890">
            <v>7441</v>
          </cell>
          <cell r="M890">
            <v>528</v>
          </cell>
          <cell r="N890">
            <v>322</v>
          </cell>
          <cell r="O890">
            <v>1395</v>
          </cell>
          <cell r="P890">
            <v>1520</v>
          </cell>
          <cell r="Q890">
            <v>5555</v>
          </cell>
          <cell r="R890">
            <v>6205</v>
          </cell>
          <cell r="S890">
            <v>1745</v>
          </cell>
          <cell r="T890">
            <v>2997</v>
          </cell>
          <cell r="U890">
            <v>827</v>
          </cell>
          <cell r="V890">
            <v>1371</v>
          </cell>
          <cell r="W890">
            <v>12708</v>
          </cell>
          <cell r="X890">
            <v>32795</v>
          </cell>
          <cell r="Y890">
            <v>45503</v>
          </cell>
        </row>
        <row r="891"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</row>
        <row r="892"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</row>
        <row r="893"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</row>
        <row r="894"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</row>
        <row r="895"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</row>
        <row r="896"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</row>
        <row r="897"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</row>
        <row r="898"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</row>
        <row r="899"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</row>
        <row r="900"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</row>
        <row r="901"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</row>
        <row r="902"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</row>
        <row r="903"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</row>
        <row r="904"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</row>
        <row r="905"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</row>
        <row r="906"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</row>
        <row r="907"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</row>
        <row r="908"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</row>
        <row r="909"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1795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1795</v>
          </cell>
          <cell r="Y909">
            <v>1795</v>
          </cell>
        </row>
        <row r="910"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</row>
        <row r="911"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</row>
        <row r="912"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</row>
        <row r="913"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1795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1795</v>
          </cell>
          <cell r="Y913">
            <v>1795</v>
          </cell>
        </row>
        <row r="914"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96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3</v>
          </cell>
          <cell r="U914">
            <v>0</v>
          </cell>
          <cell r="V914">
            <v>0</v>
          </cell>
          <cell r="W914">
            <v>0</v>
          </cell>
          <cell r="X914">
            <v>99</v>
          </cell>
          <cell r="Y914">
            <v>99</v>
          </cell>
        </row>
        <row r="915"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</row>
        <row r="916"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6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863</v>
          </cell>
          <cell r="R916">
            <v>726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726</v>
          </cell>
          <cell r="X916">
            <v>869</v>
          </cell>
          <cell r="Y916">
            <v>1595</v>
          </cell>
        </row>
        <row r="917"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7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7</v>
          </cell>
          <cell r="X917">
            <v>0</v>
          </cell>
          <cell r="Y917">
            <v>7</v>
          </cell>
        </row>
        <row r="918"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64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64</v>
          </cell>
          <cell r="X918">
            <v>0</v>
          </cell>
          <cell r="Y918">
            <v>64</v>
          </cell>
        </row>
        <row r="919"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1116</v>
          </cell>
          <cell r="H919">
            <v>0</v>
          </cell>
          <cell r="I919">
            <v>0</v>
          </cell>
          <cell r="J919">
            <v>3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254</v>
          </cell>
          <cell r="R919">
            <v>19</v>
          </cell>
          <cell r="S919">
            <v>0</v>
          </cell>
          <cell r="T919">
            <v>1</v>
          </cell>
          <cell r="U919">
            <v>0</v>
          </cell>
          <cell r="V919">
            <v>0</v>
          </cell>
          <cell r="W919">
            <v>19</v>
          </cell>
          <cell r="X919">
            <v>1374</v>
          </cell>
          <cell r="Y919">
            <v>1393</v>
          </cell>
        </row>
        <row r="920"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2</v>
          </cell>
          <cell r="I920">
            <v>0</v>
          </cell>
          <cell r="J920">
            <v>7</v>
          </cell>
          <cell r="K920">
            <v>0</v>
          </cell>
          <cell r="L920">
            <v>0</v>
          </cell>
          <cell r="M920">
            <v>161</v>
          </cell>
          <cell r="N920">
            <v>0</v>
          </cell>
          <cell r="O920">
            <v>0</v>
          </cell>
          <cell r="P920">
            <v>0</v>
          </cell>
          <cell r="Q920">
            <v>13</v>
          </cell>
          <cell r="R920">
            <v>64</v>
          </cell>
          <cell r="S920">
            <v>0</v>
          </cell>
          <cell r="T920">
            <v>4</v>
          </cell>
          <cell r="U920">
            <v>0</v>
          </cell>
          <cell r="V920">
            <v>0</v>
          </cell>
          <cell r="W920">
            <v>64</v>
          </cell>
          <cell r="X920">
            <v>187</v>
          </cell>
          <cell r="Y920">
            <v>251</v>
          </cell>
        </row>
        <row r="921"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4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76</v>
          </cell>
          <cell r="S921">
            <v>0</v>
          </cell>
          <cell r="T921">
            <v>2356</v>
          </cell>
          <cell r="U921">
            <v>0</v>
          </cell>
          <cell r="V921">
            <v>0</v>
          </cell>
          <cell r="W921">
            <v>76</v>
          </cell>
          <cell r="X921">
            <v>2360</v>
          </cell>
          <cell r="Y921">
            <v>2436</v>
          </cell>
        </row>
        <row r="922"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530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18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18</v>
          </cell>
          <cell r="X922">
            <v>530</v>
          </cell>
          <cell r="Y922">
            <v>548</v>
          </cell>
        </row>
        <row r="923">
          <cell r="C923">
            <v>0</v>
          </cell>
          <cell r="D923">
            <v>6</v>
          </cell>
          <cell r="E923">
            <v>0</v>
          </cell>
          <cell r="F923">
            <v>0</v>
          </cell>
          <cell r="G923">
            <v>0</v>
          </cell>
          <cell r="H923">
            <v>2457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59</v>
          </cell>
          <cell r="S923">
            <v>0</v>
          </cell>
          <cell r="T923">
            <v>18</v>
          </cell>
          <cell r="U923">
            <v>0</v>
          </cell>
          <cell r="V923">
            <v>0</v>
          </cell>
          <cell r="W923">
            <v>59</v>
          </cell>
          <cell r="X923">
            <v>2481</v>
          </cell>
          <cell r="Y923">
            <v>2540</v>
          </cell>
        </row>
        <row r="924"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11</v>
          </cell>
          <cell r="I924">
            <v>0</v>
          </cell>
          <cell r="J924">
            <v>15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10</v>
          </cell>
          <cell r="P924">
            <v>0</v>
          </cell>
          <cell r="Q924">
            <v>1</v>
          </cell>
          <cell r="R924">
            <v>58</v>
          </cell>
          <cell r="S924">
            <v>0</v>
          </cell>
          <cell r="T924">
            <v>11</v>
          </cell>
          <cell r="U924">
            <v>0</v>
          </cell>
          <cell r="V924">
            <v>0</v>
          </cell>
          <cell r="W924">
            <v>58</v>
          </cell>
          <cell r="X924">
            <v>48</v>
          </cell>
          <cell r="Y924">
            <v>106</v>
          </cell>
        </row>
        <row r="925"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</row>
        <row r="926">
          <cell r="C926">
            <v>6</v>
          </cell>
          <cell r="D926">
            <v>49</v>
          </cell>
          <cell r="E926">
            <v>0</v>
          </cell>
          <cell r="F926">
            <v>0</v>
          </cell>
          <cell r="G926">
            <v>0</v>
          </cell>
          <cell r="H926">
            <v>991</v>
          </cell>
          <cell r="I926">
            <v>60</v>
          </cell>
          <cell r="J926">
            <v>3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98</v>
          </cell>
          <cell r="R926">
            <v>43</v>
          </cell>
          <cell r="S926">
            <v>0</v>
          </cell>
          <cell r="T926">
            <v>2</v>
          </cell>
          <cell r="U926">
            <v>0</v>
          </cell>
          <cell r="V926">
            <v>0</v>
          </cell>
          <cell r="W926">
            <v>43</v>
          </cell>
          <cell r="X926">
            <v>1209</v>
          </cell>
          <cell r="Y926">
            <v>1252</v>
          </cell>
        </row>
        <row r="927">
          <cell r="C927">
            <v>0</v>
          </cell>
          <cell r="D927">
            <v>0</v>
          </cell>
          <cell r="E927">
            <v>8092</v>
          </cell>
          <cell r="F927">
            <v>0</v>
          </cell>
          <cell r="G927">
            <v>0</v>
          </cell>
          <cell r="H927">
            <v>25</v>
          </cell>
          <cell r="I927">
            <v>0</v>
          </cell>
          <cell r="J927">
            <v>131</v>
          </cell>
          <cell r="K927">
            <v>0</v>
          </cell>
          <cell r="L927">
            <v>0</v>
          </cell>
          <cell r="M927">
            <v>44</v>
          </cell>
          <cell r="N927">
            <v>0</v>
          </cell>
          <cell r="O927">
            <v>0</v>
          </cell>
          <cell r="P927">
            <v>0</v>
          </cell>
          <cell r="Q927">
            <v>50</v>
          </cell>
          <cell r="R927">
            <v>1094</v>
          </cell>
          <cell r="S927">
            <v>0</v>
          </cell>
          <cell r="T927">
            <v>214</v>
          </cell>
          <cell r="U927">
            <v>0</v>
          </cell>
          <cell r="V927">
            <v>0</v>
          </cell>
          <cell r="W927">
            <v>9186</v>
          </cell>
          <cell r="X927">
            <v>464</v>
          </cell>
          <cell r="Y927">
            <v>9650</v>
          </cell>
        </row>
        <row r="928"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1823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1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1</v>
          </cell>
          <cell r="X928">
            <v>1823</v>
          </cell>
          <cell r="Y928">
            <v>1824</v>
          </cell>
        </row>
        <row r="929"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5</v>
          </cell>
          <cell r="I929">
            <v>0</v>
          </cell>
          <cell r="J929">
            <v>3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4</v>
          </cell>
          <cell r="R929">
            <v>44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44</v>
          </cell>
          <cell r="X929">
            <v>12</v>
          </cell>
          <cell r="Y929">
            <v>56</v>
          </cell>
        </row>
        <row r="930">
          <cell r="C930">
            <v>16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29</v>
          </cell>
          <cell r="S930">
            <v>0</v>
          </cell>
          <cell r="T930">
            <v>96</v>
          </cell>
          <cell r="U930">
            <v>23</v>
          </cell>
          <cell r="V930">
            <v>0</v>
          </cell>
          <cell r="W930">
            <v>29</v>
          </cell>
          <cell r="X930">
            <v>135</v>
          </cell>
          <cell r="Y930">
            <v>164</v>
          </cell>
        </row>
        <row r="931">
          <cell r="C931">
            <v>0</v>
          </cell>
          <cell r="D931">
            <v>65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16</v>
          </cell>
          <cell r="J931">
            <v>15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96</v>
          </cell>
          <cell r="Y931">
            <v>96</v>
          </cell>
        </row>
        <row r="932">
          <cell r="C932">
            <v>0</v>
          </cell>
          <cell r="D932">
            <v>48</v>
          </cell>
          <cell r="E932">
            <v>0</v>
          </cell>
          <cell r="F932">
            <v>0</v>
          </cell>
          <cell r="G932">
            <v>0</v>
          </cell>
          <cell r="H932">
            <v>17</v>
          </cell>
          <cell r="I932">
            <v>65</v>
          </cell>
          <cell r="J932">
            <v>2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17</v>
          </cell>
          <cell r="R932">
            <v>171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171</v>
          </cell>
          <cell r="X932">
            <v>149</v>
          </cell>
          <cell r="Y932">
            <v>320</v>
          </cell>
        </row>
        <row r="933"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</row>
        <row r="934"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</row>
        <row r="935">
          <cell r="C935">
            <v>0</v>
          </cell>
          <cell r="D935">
            <v>0</v>
          </cell>
          <cell r="E935">
            <v>0</v>
          </cell>
          <cell r="F935">
            <v>50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69</v>
          </cell>
          <cell r="Q935">
            <v>0</v>
          </cell>
          <cell r="R935">
            <v>11</v>
          </cell>
          <cell r="S935">
            <v>891</v>
          </cell>
          <cell r="T935">
            <v>0</v>
          </cell>
          <cell r="U935">
            <v>0</v>
          </cell>
          <cell r="V935">
            <v>424</v>
          </cell>
          <cell r="W935">
            <v>11</v>
          </cell>
          <cell r="X935">
            <v>1434</v>
          </cell>
          <cell r="Y935">
            <v>1445</v>
          </cell>
        </row>
        <row r="936">
          <cell r="C936">
            <v>22</v>
          </cell>
          <cell r="D936">
            <v>168</v>
          </cell>
          <cell r="E936">
            <v>8092</v>
          </cell>
          <cell r="F936">
            <v>50</v>
          </cell>
          <cell r="G936">
            <v>1116</v>
          </cell>
          <cell r="H936">
            <v>3508</v>
          </cell>
          <cell r="I936">
            <v>671</v>
          </cell>
          <cell r="J936">
            <v>285</v>
          </cell>
          <cell r="K936">
            <v>0</v>
          </cell>
          <cell r="L936">
            <v>1823</v>
          </cell>
          <cell r="M936">
            <v>205</v>
          </cell>
          <cell r="N936">
            <v>0</v>
          </cell>
          <cell r="O936">
            <v>10</v>
          </cell>
          <cell r="P936">
            <v>69</v>
          </cell>
          <cell r="Q936">
            <v>1300</v>
          </cell>
          <cell r="R936">
            <v>2484</v>
          </cell>
          <cell r="S936">
            <v>891</v>
          </cell>
          <cell r="T936">
            <v>2705</v>
          </cell>
          <cell r="U936">
            <v>23</v>
          </cell>
          <cell r="V936">
            <v>424</v>
          </cell>
          <cell r="W936">
            <v>10576</v>
          </cell>
          <cell r="X936">
            <v>13270</v>
          </cell>
          <cell r="Y936">
            <v>23846</v>
          </cell>
        </row>
        <row r="937"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</row>
        <row r="938"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</row>
        <row r="939"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</row>
        <row r="940"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</row>
        <row r="941"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</row>
        <row r="942"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</row>
        <row r="943"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</row>
        <row r="945"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</row>
        <row r="946"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</row>
        <row r="947"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</row>
        <row r="948"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</row>
        <row r="949"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</row>
        <row r="950"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</row>
        <row r="951"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</row>
        <row r="952"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</row>
        <row r="953"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</row>
        <row r="954"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</row>
        <row r="955"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20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20</v>
          </cell>
          <cell r="Y955">
            <v>20</v>
          </cell>
        </row>
        <row r="956"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</row>
        <row r="957"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</row>
        <row r="958"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</row>
        <row r="959"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20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20</v>
          </cell>
          <cell r="Y959">
            <v>20</v>
          </cell>
        </row>
        <row r="960"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</row>
        <row r="961"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</row>
        <row r="962"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2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2</v>
          </cell>
          <cell r="X962">
            <v>0</v>
          </cell>
          <cell r="Y962">
            <v>2</v>
          </cell>
        </row>
        <row r="963"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</row>
        <row r="964"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1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1</v>
          </cell>
          <cell r="X964">
            <v>0</v>
          </cell>
          <cell r="Y964">
            <v>1</v>
          </cell>
        </row>
        <row r="965">
          <cell r="C965">
            <v>0</v>
          </cell>
          <cell r="D965">
            <v>1</v>
          </cell>
          <cell r="E965">
            <v>0</v>
          </cell>
          <cell r="F965">
            <v>0</v>
          </cell>
          <cell r="G965">
            <v>170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171</v>
          </cell>
          <cell r="Y965">
            <v>171</v>
          </cell>
        </row>
        <row r="966"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17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</v>
          </cell>
          <cell r="V966">
            <v>3</v>
          </cell>
          <cell r="W966">
            <v>0</v>
          </cell>
          <cell r="X966">
            <v>23</v>
          </cell>
          <cell r="Y966">
            <v>23</v>
          </cell>
        </row>
        <row r="967"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1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1</v>
          </cell>
          <cell r="X967">
            <v>0</v>
          </cell>
          <cell r="Y967">
            <v>1</v>
          </cell>
        </row>
        <row r="968"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3</v>
          </cell>
          <cell r="S968">
            <v>0</v>
          </cell>
          <cell r="T968">
            <v>7</v>
          </cell>
          <cell r="U968">
            <v>20</v>
          </cell>
          <cell r="V968">
            <v>54</v>
          </cell>
          <cell r="W968">
            <v>3</v>
          </cell>
          <cell r="X968">
            <v>81</v>
          </cell>
          <cell r="Y968">
            <v>84</v>
          </cell>
        </row>
        <row r="969">
          <cell r="C969">
            <v>0</v>
          </cell>
          <cell r="D969">
            <v>8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1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1</v>
          </cell>
          <cell r="X969">
            <v>8</v>
          </cell>
          <cell r="Y969">
            <v>9</v>
          </cell>
        </row>
        <row r="970"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14</v>
          </cell>
          <cell r="V970">
            <v>9</v>
          </cell>
          <cell r="W970">
            <v>0</v>
          </cell>
          <cell r="X970">
            <v>23</v>
          </cell>
          <cell r="Y970">
            <v>23</v>
          </cell>
        </row>
        <row r="971"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3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124</v>
          </cell>
          <cell r="W971">
            <v>0</v>
          </cell>
          <cell r="X971">
            <v>127</v>
          </cell>
          <cell r="Y971">
            <v>127</v>
          </cell>
        </row>
        <row r="972">
          <cell r="C972">
            <v>0</v>
          </cell>
          <cell r="D972">
            <v>3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1</v>
          </cell>
          <cell r="S972">
            <v>0</v>
          </cell>
          <cell r="T972">
            <v>0</v>
          </cell>
          <cell r="U972">
            <v>3</v>
          </cell>
          <cell r="V972">
            <v>17</v>
          </cell>
          <cell r="W972">
            <v>1</v>
          </cell>
          <cell r="X972">
            <v>23</v>
          </cell>
          <cell r="Y972">
            <v>24</v>
          </cell>
        </row>
        <row r="973">
          <cell r="C973">
            <v>0</v>
          </cell>
          <cell r="D973">
            <v>0</v>
          </cell>
          <cell r="E973">
            <v>164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39</v>
          </cell>
          <cell r="S973">
            <v>0</v>
          </cell>
          <cell r="T973">
            <v>0</v>
          </cell>
          <cell r="U973">
            <v>15</v>
          </cell>
          <cell r="V973">
            <v>290</v>
          </cell>
          <cell r="W973">
            <v>203</v>
          </cell>
          <cell r="X973">
            <v>305</v>
          </cell>
          <cell r="Y973">
            <v>508</v>
          </cell>
        </row>
        <row r="974"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2</v>
          </cell>
          <cell r="S974">
            <v>0</v>
          </cell>
          <cell r="T974">
            <v>3</v>
          </cell>
          <cell r="U974">
            <v>39</v>
          </cell>
          <cell r="V974">
            <v>0</v>
          </cell>
          <cell r="W974">
            <v>2</v>
          </cell>
          <cell r="X974">
            <v>42</v>
          </cell>
          <cell r="Y974">
            <v>44</v>
          </cell>
        </row>
        <row r="975"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37</v>
          </cell>
          <cell r="S975">
            <v>0</v>
          </cell>
          <cell r="T975">
            <v>0</v>
          </cell>
          <cell r="U975">
            <v>10</v>
          </cell>
          <cell r="V975">
            <v>71</v>
          </cell>
          <cell r="W975">
            <v>37</v>
          </cell>
          <cell r="X975">
            <v>81</v>
          </cell>
          <cell r="Y975">
            <v>118</v>
          </cell>
        </row>
        <row r="976">
          <cell r="C976">
            <v>1</v>
          </cell>
          <cell r="D976">
            <v>1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4</v>
          </cell>
          <cell r="S976">
            <v>0</v>
          </cell>
          <cell r="T976">
            <v>0</v>
          </cell>
          <cell r="U976">
            <v>3113</v>
          </cell>
          <cell r="V976">
            <v>649</v>
          </cell>
          <cell r="W976">
            <v>4</v>
          </cell>
          <cell r="X976">
            <v>3764</v>
          </cell>
          <cell r="Y976">
            <v>3768</v>
          </cell>
        </row>
        <row r="977">
          <cell r="C977">
            <v>0</v>
          </cell>
          <cell r="D977">
            <v>26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1</v>
          </cell>
          <cell r="U977">
            <v>0</v>
          </cell>
          <cell r="V977">
            <v>1118</v>
          </cell>
          <cell r="W977">
            <v>0</v>
          </cell>
          <cell r="X977">
            <v>1145</v>
          </cell>
          <cell r="Y977">
            <v>1145</v>
          </cell>
        </row>
        <row r="978">
          <cell r="C978">
            <v>0</v>
          </cell>
          <cell r="D978">
            <v>3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26</v>
          </cell>
          <cell r="S978">
            <v>0</v>
          </cell>
          <cell r="T978">
            <v>0</v>
          </cell>
          <cell r="U978">
            <v>378</v>
          </cell>
          <cell r="V978">
            <v>874</v>
          </cell>
          <cell r="W978">
            <v>26</v>
          </cell>
          <cell r="X978">
            <v>1255</v>
          </cell>
          <cell r="Y978">
            <v>1281</v>
          </cell>
        </row>
        <row r="979"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</row>
        <row r="980"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94</v>
          </cell>
          <cell r="V980">
            <v>0</v>
          </cell>
          <cell r="W980">
            <v>0</v>
          </cell>
          <cell r="X980">
            <v>94</v>
          </cell>
          <cell r="Y980">
            <v>94</v>
          </cell>
        </row>
        <row r="981"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18</v>
          </cell>
          <cell r="V981">
            <v>0</v>
          </cell>
          <cell r="W981">
            <v>0</v>
          </cell>
          <cell r="X981">
            <v>18</v>
          </cell>
          <cell r="Y981">
            <v>18</v>
          </cell>
        </row>
        <row r="982">
          <cell r="C982">
            <v>1</v>
          </cell>
          <cell r="D982">
            <v>42</v>
          </cell>
          <cell r="E982">
            <v>164</v>
          </cell>
          <cell r="F982">
            <v>0</v>
          </cell>
          <cell r="G982">
            <v>170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20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117</v>
          </cell>
          <cell r="S982">
            <v>0</v>
          </cell>
          <cell r="T982">
            <v>11</v>
          </cell>
          <cell r="U982">
            <v>3707</v>
          </cell>
          <cell r="V982">
            <v>3209</v>
          </cell>
          <cell r="W982">
            <v>281</v>
          </cell>
          <cell r="X982">
            <v>7160</v>
          </cell>
          <cell r="Y982">
            <v>7441</v>
          </cell>
        </row>
        <row r="983"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</row>
        <row r="984"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</row>
        <row r="985"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</row>
        <row r="986"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</row>
        <row r="987"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</row>
        <row r="988"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</row>
        <row r="989"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</row>
        <row r="990"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</row>
        <row r="991"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</row>
        <row r="992"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</row>
        <row r="993"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</row>
        <row r="994"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</row>
        <row r="995"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</row>
        <row r="996"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</row>
        <row r="997"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</row>
        <row r="998"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</row>
        <row r="999"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</row>
        <row r="1000"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</row>
        <row r="1001"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1497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1497</v>
          </cell>
          <cell r="Y1001">
            <v>1497</v>
          </cell>
        </row>
        <row r="1002"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</row>
        <row r="1003"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</row>
        <row r="1004"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</row>
        <row r="1005"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1497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1497</v>
          </cell>
          <cell r="Y1005">
            <v>1497</v>
          </cell>
        </row>
        <row r="1006"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</row>
        <row r="1007"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</row>
        <row r="1008"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</row>
        <row r="1009"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</row>
        <row r="1010"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</row>
        <row r="1011"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</row>
        <row r="1012"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</row>
        <row r="1013"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</row>
        <row r="1015"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</row>
        <row r="1016"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</row>
        <row r="1017"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</row>
        <row r="1018"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</row>
        <row r="1019"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</row>
        <row r="1020"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</row>
        <row r="1021"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</row>
        <row r="1022"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</row>
        <row r="1023"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</row>
        <row r="1024"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2613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2613</v>
          </cell>
          <cell r="Y1024">
            <v>2613</v>
          </cell>
        </row>
        <row r="1025"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</row>
        <row r="1026"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</row>
        <row r="1027"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</row>
        <row r="1028"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2613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2613</v>
          </cell>
          <cell r="Y1028">
            <v>2613</v>
          </cell>
        </row>
        <row r="1029">
          <cell r="C1029">
            <v>37032</v>
          </cell>
          <cell r="D1029">
            <v>3705</v>
          </cell>
          <cell r="E1029">
            <v>40384</v>
          </cell>
          <cell r="F1029">
            <v>323</v>
          </cell>
          <cell r="G1029">
            <v>754</v>
          </cell>
          <cell r="H1029">
            <v>5057</v>
          </cell>
          <cell r="I1029">
            <v>137</v>
          </cell>
          <cell r="J1029">
            <v>2388</v>
          </cell>
          <cell r="K1029">
            <v>2960</v>
          </cell>
          <cell r="L1029">
            <v>1404</v>
          </cell>
          <cell r="M1029">
            <v>4273</v>
          </cell>
          <cell r="N1029">
            <v>3259</v>
          </cell>
          <cell r="O1029">
            <v>435</v>
          </cell>
          <cell r="P1029">
            <v>8908</v>
          </cell>
          <cell r="Q1029">
            <v>12301</v>
          </cell>
          <cell r="R1029">
            <v>13169</v>
          </cell>
          <cell r="S1029">
            <v>4028</v>
          </cell>
          <cell r="T1029">
            <v>5110</v>
          </cell>
          <cell r="U1029">
            <v>38599</v>
          </cell>
          <cell r="V1029">
            <v>16850</v>
          </cell>
          <cell r="W1029">
            <v>53553</v>
          </cell>
          <cell r="X1029">
            <v>147523</v>
          </cell>
          <cell r="Y1029">
            <v>201076</v>
          </cell>
        </row>
        <row r="1030">
          <cell r="C1030">
            <v>2836</v>
          </cell>
          <cell r="D1030">
            <v>18</v>
          </cell>
          <cell r="E1030">
            <v>880</v>
          </cell>
          <cell r="F1030">
            <v>70</v>
          </cell>
          <cell r="G1030">
            <v>278</v>
          </cell>
          <cell r="H1030">
            <v>85</v>
          </cell>
          <cell r="I1030">
            <v>5</v>
          </cell>
          <cell r="J1030">
            <v>0</v>
          </cell>
          <cell r="K1030">
            <v>0</v>
          </cell>
          <cell r="L1030">
            <v>0</v>
          </cell>
          <cell r="M1030">
            <v>26</v>
          </cell>
          <cell r="N1030">
            <v>0</v>
          </cell>
          <cell r="O1030">
            <v>3</v>
          </cell>
          <cell r="P1030">
            <v>0</v>
          </cell>
          <cell r="Q1030">
            <v>4758</v>
          </cell>
          <cell r="R1030">
            <v>6874</v>
          </cell>
          <cell r="S1030">
            <v>0</v>
          </cell>
          <cell r="T1030">
            <v>0</v>
          </cell>
          <cell r="U1030">
            <v>1187</v>
          </cell>
          <cell r="V1030">
            <v>0</v>
          </cell>
          <cell r="W1030">
            <v>7754</v>
          </cell>
          <cell r="X1030">
            <v>9266</v>
          </cell>
          <cell r="Y1030">
            <v>17020</v>
          </cell>
        </row>
        <row r="1031">
          <cell r="C1031">
            <v>0</v>
          </cell>
          <cell r="D1031">
            <v>148</v>
          </cell>
          <cell r="E1031">
            <v>2835</v>
          </cell>
          <cell r="F1031">
            <v>0</v>
          </cell>
          <cell r="G1031">
            <v>0</v>
          </cell>
          <cell r="H1031">
            <v>569</v>
          </cell>
          <cell r="I1031">
            <v>0</v>
          </cell>
          <cell r="J1031">
            <v>2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2005</v>
          </cell>
          <cell r="Q1031">
            <v>286</v>
          </cell>
          <cell r="R1031">
            <v>1423</v>
          </cell>
          <cell r="S1031">
            <v>0</v>
          </cell>
          <cell r="T1031">
            <v>6</v>
          </cell>
          <cell r="U1031">
            <v>613</v>
          </cell>
          <cell r="V1031">
            <v>515</v>
          </cell>
          <cell r="W1031">
            <v>4258</v>
          </cell>
          <cell r="X1031">
            <v>4145</v>
          </cell>
          <cell r="Y1031">
            <v>8403</v>
          </cell>
        </row>
        <row r="1032">
          <cell r="C1032">
            <v>32072</v>
          </cell>
          <cell r="D1032">
            <v>924</v>
          </cell>
          <cell r="E1032">
            <v>4501</v>
          </cell>
          <cell r="F1032">
            <v>179</v>
          </cell>
          <cell r="G1032">
            <v>0</v>
          </cell>
          <cell r="H1032">
            <v>1383</v>
          </cell>
          <cell r="I1032">
            <v>30</v>
          </cell>
          <cell r="J1032">
            <v>1474</v>
          </cell>
          <cell r="K1032">
            <v>2818</v>
          </cell>
          <cell r="L1032">
            <v>0</v>
          </cell>
          <cell r="M1032">
            <v>1278</v>
          </cell>
          <cell r="N1032">
            <v>864</v>
          </cell>
          <cell r="O1032">
            <v>21</v>
          </cell>
          <cell r="P1032">
            <v>957</v>
          </cell>
          <cell r="Q1032">
            <v>3536</v>
          </cell>
          <cell r="R1032">
            <v>1926</v>
          </cell>
          <cell r="S1032">
            <v>1948</v>
          </cell>
          <cell r="T1032">
            <v>3645</v>
          </cell>
          <cell r="U1032">
            <v>26584</v>
          </cell>
          <cell r="V1032">
            <v>12635</v>
          </cell>
          <cell r="W1032">
            <v>6427</v>
          </cell>
          <cell r="X1032">
            <v>90348</v>
          </cell>
          <cell r="Y1032">
            <v>96775</v>
          </cell>
        </row>
        <row r="1033">
          <cell r="C1033">
            <v>2124</v>
          </cell>
          <cell r="D1033">
            <v>2615</v>
          </cell>
          <cell r="E1033">
            <v>32168</v>
          </cell>
          <cell r="F1033">
            <v>74</v>
          </cell>
          <cell r="G1033">
            <v>476</v>
          </cell>
          <cell r="H1033">
            <v>3020</v>
          </cell>
          <cell r="I1033">
            <v>102</v>
          </cell>
          <cell r="J1033">
            <v>912</v>
          </cell>
          <cell r="K1033">
            <v>141</v>
          </cell>
          <cell r="L1033">
            <v>1404</v>
          </cell>
          <cell r="M1033">
            <v>2969</v>
          </cell>
          <cell r="N1033">
            <v>2395</v>
          </cell>
          <cell r="O1033">
            <v>411</v>
          </cell>
          <cell r="P1033">
            <v>5946</v>
          </cell>
          <cell r="Q1033">
            <v>3721</v>
          </cell>
          <cell r="R1033">
            <v>2946</v>
          </cell>
          <cell r="S1033">
            <v>2080</v>
          </cell>
          <cell r="T1033">
            <v>1459</v>
          </cell>
          <cell r="U1033">
            <v>10215</v>
          </cell>
          <cell r="V1033">
            <v>3700</v>
          </cell>
          <cell r="W1033">
            <v>35114</v>
          </cell>
          <cell r="X1033">
            <v>43764</v>
          </cell>
          <cell r="Y1033">
            <v>78878</v>
          </cell>
        </row>
        <row r="1034">
          <cell r="C1034">
            <v>7218</v>
          </cell>
          <cell r="D1034">
            <v>764</v>
          </cell>
          <cell r="E1034">
            <v>86330</v>
          </cell>
          <cell r="F1034">
            <v>30561</v>
          </cell>
          <cell r="G1034">
            <v>197781</v>
          </cell>
          <cell r="H1034">
            <v>9986</v>
          </cell>
          <cell r="I1034">
            <v>847</v>
          </cell>
          <cell r="J1034">
            <v>209833</v>
          </cell>
          <cell r="K1034">
            <v>242</v>
          </cell>
          <cell r="L1034">
            <v>8208</v>
          </cell>
          <cell r="M1034">
            <v>8917</v>
          </cell>
          <cell r="N1034">
            <v>11114</v>
          </cell>
          <cell r="O1034">
            <v>89</v>
          </cell>
          <cell r="P1034">
            <v>14762</v>
          </cell>
          <cell r="Q1034">
            <v>130447</v>
          </cell>
          <cell r="R1034">
            <v>36009</v>
          </cell>
          <cell r="S1034">
            <v>56746</v>
          </cell>
          <cell r="T1034">
            <v>0</v>
          </cell>
          <cell r="U1034">
            <v>6009</v>
          </cell>
          <cell r="V1034">
            <v>17824</v>
          </cell>
          <cell r="W1034">
            <v>122339</v>
          </cell>
          <cell r="X1034">
            <v>711348</v>
          </cell>
          <cell r="Y1034">
            <v>833687</v>
          </cell>
        </row>
        <row r="1035">
          <cell r="C1035">
            <v>0</v>
          </cell>
          <cell r="D1035">
            <v>168</v>
          </cell>
          <cell r="E1035">
            <v>26367</v>
          </cell>
          <cell r="F1035">
            <v>5</v>
          </cell>
          <cell r="G1035">
            <v>0</v>
          </cell>
          <cell r="H1035">
            <v>3090</v>
          </cell>
          <cell r="I1035">
            <v>6</v>
          </cell>
          <cell r="J1035">
            <v>1</v>
          </cell>
          <cell r="K1035">
            <v>164</v>
          </cell>
          <cell r="L1035">
            <v>0</v>
          </cell>
          <cell r="M1035">
            <v>1966</v>
          </cell>
          <cell r="N1035">
            <v>776</v>
          </cell>
          <cell r="O1035">
            <v>0</v>
          </cell>
          <cell r="P1035">
            <v>6888</v>
          </cell>
          <cell r="Q1035">
            <v>88927</v>
          </cell>
          <cell r="R1035">
            <v>6863</v>
          </cell>
          <cell r="S1035">
            <v>7035</v>
          </cell>
          <cell r="T1035">
            <v>0</v>
          </cell>
          <cell r="U1035">
            <v>32</v>
          </cell>
          <cell r="V1035">
            <v>1342</v>
          </cell>
          <cell r="W1035">
            <v>33230</v>
          </cell>
          <cell r="X1035">
            <v>110400</v>
          </cell>
          <cell r="Y1035">
            <v>143630</v>
          </cell>
        </row>
        <row r="1036">
          <cell r="C1036">
            <v>0</v>
          </cell>
          <cell r="D1036">
            <v>40</v>
          </cell>
          <cell r="E1036">
            <v>21925</v>
          </cell>
          <cell r="F1036">
            <v>5</v>
          </cell>
          <cell r="G1036">
            <v>0</v>
          </cell>
          <cell r="H1036">
            <v>85</v>
          </cell>
          <cell r="I1036">
            <v>0</v>
          </cell>
          <cell r="J1036">
            <v>207883</v>
          </cell>
          <cell r="K1036">
            <v>0</v>
          </cell>
          <cell r="L1036">
            <v>0</v>
          </cell>
          <cell r="M1036">
            <v>21</v>
          </cell>
          <cell r="N1036">
            <v>6</v>
          </cell>
          <cell r="O1036">
            <v>0</v>
          </cell>
          <cell r="P1036">
            <v>0</v>
          </cell>
          <cell r="Q1036">
            <v>32</v>
          </cell>
          <cell r="R1036">
            <v>908</v>
          </cell>
          <cell r="S1036">
            <v>4861</v>
          </cell>
          <cell r="T1036">
            <v>0</v>
          </cell>
          <cell r="U1036">
            <v>532</v>
          </cell>
          <cell r="V1036">
            <v>1600</v>
          </cell>
          <cell r="W1036">
            <v>22833</v>
          </cell>
          <cell r="X1036">
            <v>215065</v>
          </cell>
          <cell r="Y1036">
            <v>237898</v>
          </cell>
        </row>
        <row r="1037">
          <cell r="C1037">
            <v>0</v>
          </cell>
          <cell r="D1037">
            <v>21</v>
          </cell>
          <cell r="E1037">
            <v>8428</v>
          </cell>
          <cell r="F1037">
            <v>25</v>
          </cell>
          <cell r="G1037">
            <v>11534</v>
          </cell>
          <cell r="H1037">
            <v>1069</v>
          </cell>
          <cell r="I1037">
            <v>786</v>
          </cell>
          <cell r="J1037">
            <v>691</v>
          </cell>
          <cell r="K1037">
            <v>54</v>
          </cell>
          <cell r="L1037">
            <v>8208</v>
          </cell>
          <cell r="M1037">
            <v>1652</v>
          </cell>
          <cell r="N1037">
            <v>1500</v>
          </cell>
          <cell r="O1037">
            <v>0</v>
          </cell>
          <cell r="P1037">
            <v>3985</v>
          </cell>
          <cell r="Q1037">
            <v>5034</v>
          </cell>
          <cell r="R1037">
            <v>8457</v>
          </cell>
          <cell r="S1037">
            <v>42371</v>
          </cell>
          <cell r="T1037">
            <v>0</v>
          </cell>
          <cell r="U1037">
            <v>1572</v>
          </cell>
          <cell r="V1037">
            <v>3870</v>
          </cell>
          <cell r="W1037">
            <v>16885</v>
          </cell>
          <cell r="X1037">
            <v>82372</v>
          </cell>
          <cell r="Y1037">
            <v>99257</v>
          </cell>
        </row>
        <row r="1038">
          <cell r="C1038">
            <v>129</v>
          </cell>
          <cell r="D1038">
            <v>166</v>
          </cell>
          <cell r="E1038">
            <v>4463</v>
          </cell>
          <cell r="F1038">
            <v>1</v>
          </cell>
          <cell r="G1038">
            <v>171663</v>
          </cell>
          <cell r="H1038">
            <v>3960</v>
          </cell>
          <cell r="I1038">
            <v>6</v>
          </cell>
          <cell r="J1038">
            <v>254</v>
          </cell>
          <cell r="K1038">
            <v>10</v>
          </cell>
          <cell r="L1038">
            <v>0</v>
          </cell>
          <cell r="M1038">
            <v>2336</v>
          </cell>
          <cell r="N1038">
            <v>1295</v>
          </cell>
          <cell r="O1038">
            <v>49</v>
          </cell>
          <cell r="P1038">
            <v>0</v>
          </cell>
          <cell r="Q1038">
            <v>214</v>
          </cell>
          <cell r="R1038">
            <v>838</v>
          </cell>
          <cell r="S1038">
            <v>0</v>
          </cell>
          <cell r="T1038">
            <v>0</v>
          </cell>
          <cell r="U1038">
            <v>167</v>
          </cell>
          <cell r="V1038">
            <v>4959</v>
          </cell>
          <cell r="W1038">
            <v>5301</v>
          </cell>
          <cell r="X1038">
            <v>185209</v>
          </cell>
          <cell r="Y1038">
            <v>190510</v>
          </cell>
        </row>
        <row r="1039">
          <cell r="C1039">
            <v>0</v>
          </cell>
          <cell r="D1039">
            <v>51</v>
          </cell>
          <cell r="E1039">
            <v>18407</v>
          </cell>
          <cell r="F1039">
            <v>0</v>
          </cell>
          <cell r="G1039">
            <v>0</v>
          </cell>
          <cell r="H1039">
            <v>13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12</v>
          </cell>
          <cell r="N1039">
            <v>0</v>
          </cell>
          <cell r="O1039">
            <v>0</v>
          </cell>
          <cell r="P1039">
            <v>1</v>
          </cell>
          <cell r="Q1039">
            <v>63</v>
          </cell>
          <cell r="R1039">
            <v>2478</v>
          </cell>
          <cell r="S1039">
            <v>0</v>
          </cell>
          <cell r="T1039">
            <v>0</v>
          </cell>
          <cell r="U1039">
            <v>3433</v>
          </cell>
          <cell r="V1039">
            <v>876</v>
          </cell>
          <cell r="W1039">
            <v>20885</v>
          </cell>
          <cell r="X1039">
            <v>4449</v>
          </cell>
          <cell r="Y1039">
            <v>25334</v>
          </cell>
        </row>
        <row r="1040">
          <cell r="C1040">
            <v>7089</v>
          </cell>
          <cell r="D1040">
            <v>318</v>
          </cell>
          <cell r="E1040">
            <v>6740</v>
          </cell>
          <cell r="F1040">
            <v>30525</v>
          </cell>
          <cell r="G1040">
            <v>14584</v>
          </cell>
          <cell r="H1040">
            <v>1769</v>
          </cell>
          <cell r="I1040">
            <v>49</v>
          </cell>
          <cell r="J1040">
            <v>1004</v>
          </cell>
          <cell r="K1040">
            <v>14</v>
          </cell>
          <cell r="L1040">
            <v>0</v>
          </cell>
          <cell r="M1040">
            <v>2930</v>
          </cell>
          <cell r="N1040">
            <v>7537</v>
          </cell>
          <cell r="O1040">
            <v>40</v>
          </cell>
          <cell r="P1040">
            <v>3888</v>
          </cell>
          <cell r="Q1040">
            <v>36177</v>
          </cell>
          <cell r="R1040">
            <v>16465</v>
          </cell>
          <cell r="S1040">
            <v>2479</v>
          </cell>
          <cell r="T1040">
            <v>0</v>
          </cell>
          <cell r="U1040">
            <v>273</v>
          </cell>
          <cell r="V1040">
            <v>5177</v>
          </cell>
          <cell r="W1040">
            <v>23205</v>
          </cell>
          <cell r="X1040">
            <v>113853</v>
          </cell>
          <cell r="Y1040">
            <v>137058</v>
          </cell>
        </row>
        <row r="1041">
          <cell r="C1041">
            <v>234979</v>
          </cell>
          <cell r="D1041">
            <v>62235</v>
          </cell>
          <cell r="E1041">
            <v>252570</v>
          </cell>
          <cell r="F1041">
            <v>39007</v>
          </cell>
          <cell r="G1041">
            <v>27753</v>
          </cell>
          <cell r="H1041">
            <v>37602</v>
          </cell>
          <cell r="I1041">
            <v>3330</v>
          </cell>
          <cell r="J1041">
            <v>42978</v>
          </cell>
          <cell r="K1041">
            <v>13037</v>
          </cell>
          <cell r="L1041">
            <v>100354</v>
          </cell>
          <cell r="M1041">
            <v>95154</v>
          </cell>
          <cell r="N1041">
            <v>30912</v>
          </cell>
          <cell r="O1041">
            <v>30626</v>
          </cell>
          <cell r="P1041">
            <v>38242</v>
          </cell>
          <cell r="Q1041">
            <v>211768</v>
          </cell>
          <cell r="R1041">
            <v>291571</v>
          </cell>
          <cell r="S1041">
            <v>90398</v>
          </cell>
          <cell r="T1041">
            <v>134694</v>
          </cell>
          <cell r="U1041">
            <v>386109</v>
          </cell>
          <cell r="V1041">
            <v>214218</v>
          </cell>
          <cell r="W1041">
            <v>544141</v>
          </cell>
          <cell r="X1041">
            <v>1793396</v>
          </cell>
          <cell r="Y1041">
            <v>2337537</v>
          </cell>
        </row>
        <row r="1042">
          <cell r="C1042">
            <v>13668</v>
          </cell>
          <cell r="D1042">
            <v>0</v>
          </cell>
          <cell r="E1042">
            <v>35174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16</v>
          </cell>
          <cell r="Q1042">
            <v>966</v>
          </cell>
          <cell r="R1042">
            <v>5757</v>
          </cell>
          <cell r="S1042">
            <v>0</v>
          </cell>
          <cell r="T1042">
            <v>0</v>
          </cell>
          <cell r="U1042">
            <v>0</v>
          </cell>
          <cell r="V1042">
            <v>1593</v>
          </cell>
          <cell r="W1042">
            <v>40931</v>
          </cell>
          <cell r="X1042">
            <v>16243</v>
          </cell>
          <cell r="Y1042">
            <v>57174</v>
          </cell>
        </row>
        <row r="1043">
          <cell r="C1043">
            <v>2768</v>
          </cell>
          <cell r="D1043">
            <v>18643</v>
          </cell>
          <cell r="E1043">
            <v>78133</v>
          </cell>
          <cell r="F1043">
            <v>28187</v>
          </cell>
          <cell r="G1043">
            <v>23630</v>
          </cell>
          <cell r="H1043">
            <v>16556</v>
          </cell>
          <cell r="I1043">
            <v>937</v>
          </cell>
          <cell r="J1043">
            <v>20932</v>
          </cell>
          <cell r="K1043">
            <v>8993</v>
          </cell>
          <cell r="L1043">
            <v>80080</v>
          </cell>
          <cell r="M1043">
            <v>51745</v>
          </cell>
          <cell r="N1043">
            <v>14600</v>
          </cell>
          <cell r="O1043">
            <v>29154</v>
          </cell>
          <cell r="P1043">
            <v>17676</v>
          </cell>
          <cell r="Q1043">
            <v>99136</v>
          </cell>
          <cell r="R1043">
            <v>121514</v>
          </cell>
          <cell r="S1043">
            <v>62450</v>
          </cell>
          <cell r="T1043">
            <v>58071</v>
          </cell>
          <cell r="U1043">
            <v>37679</v>
          </cell>
          <cell r="V1043">
            <v>50733</v>
          </cell>
          <cell r="W1043">
            <v>199647</v>
          </cell>
          <cell r="X1043">
            <v>621970</v>
          </cell>
          <cell r="Y1043">
            <v>821617</v>
          </cell>
        </row>
        <row r="1044">
          <cell r="C1044">
            <v>43222</v>
          </cell>
          <cell r="D1044">
            <v>33173</v>
          </cell>
          <cell r="E1044">
            <v>79447</v>
          </cell>
          <cell r="F1044">
            <v>6977</v>
          </cell>
          <cell r="G1044">
            <v>4123</v>
          </cell>
          <cell r="H1044">
            <v>16290</v>
          </cell>
          <cell r="I1044">
            <v>330</v>
          </cell>
          <cell r="J1044">
            <v>3875</v>
          </cell>
          <cell r="K1044">
            <v>3190</v>
          </cell>
          <cell r="L1044">
            <v>7818</v>
          </cell>
          <cell r="M1044">
            <v>27456</v>
          </cell>
          <cell r="N1044">
            <v>5770</v>
          </cell>
          <cell r="O1044">
            <v>1471</v>
          </cell>
          <cell r="P1044">
            <v>6535</v>
          </cell>
          <cell r="Q1044">
            <v>43086</v>
          </cell>
          <cell r="R1044">
            <v>26435</v>
          </cell>
          <cell r="S1044">
            <v>13285</v>
          </cell>
          <cell r="T1044">
            <v>14905</v>
          </cell>
          <cell r="U1044">
            <v>55778</v>
          </cell>
          <cell r="V1044">
            <v>8520</v>
          </cell>
          <cell r="W1044">
            <v>105882</v>
          </cell>
          <cell r="X1044">
            <v>295804</v>
          </cell>
          <cell r="Y1044">
            <v>401686</v>
          </cell>
        </row>
        <row r="1045">
          <cell r="C1045">
            <v>170134</v>
          </cell>
          <cell r="D1045">
            <v>2107</v>
          </cell>
          <cell r="E1045">
            <v>15489</v>
          </cell>
          <cell r="F1045">
            <v>966</v>
          </cell>
          <cell r="G1045">
            <v>0</v>
          </cell>
          <cell r="H1045">
            <v>1133</v>
          </cell>
          <cell r="I1045">
            <v>1301</v>
          </cell>
          <cell r="J1045">
            <v>1803</v>
          </cell>
          <cell r="K1045">
            <v>139</v>
          </cell>
          <cell r="L1045">
            <v>188</v>
          </cell>
          <cell r="M1045">
            <v>394</v>
          </cell>
          <cell r="N1045">
            <v>10094</v>
          </cell>
          <cell r="O1045">
            <v>1</v>
          </cell>
          <cell r="P1045">
            <v>743</v>
          </cell>
          <cell r="Q1045">
            <v>3387</v>
          </cell>
          <cell r="R1045">
            <v>82290</v>
          </cell>
          <cell r="S1045">
            <v>713</v>
          </cell>
          <cell r="T1045">
            <v>5358</v>
          </cell>
          <cell r="U1045">
            <v>240166</v>
          </cell>
          <cell r="V1045">
            <v>112408</v>
          </cell>
          <cell r="W1045">
            <v>97779</v>
          </cell>
          <cell r="X1045">
            <v>551035</v>
          </cell>
          <cell r="Y1045">
            <v>648814</v>
          </cell>
        </row>
        <row r="1046">
          <cell r="C1046">
            <v>5187</v>
          </cell>
          <cell r="D1046">
            <v>8312</v>
          </cell>
          <cell r="E1046">
            <v>44327</v>
          </cell>
          <cell r="F1046">
            <v>2877</v>
          </cell>
          <cell r="G1046">
            <v>0</v>
          </cell>
          <cell r="H1046">
            <v>3623</v>
          </cell>
          <cell r="I1046">
            <v>762</v>
          </cell>
          <cell r="J1046">
            <v>16368</v>
          </cell>
          <cell r="K1046">
            <v>715</v>
          </cell>
          <cell r="L1046">
            <v>12268</v>
          </cell>
          <cell r="M1046">
            <v>15559</v>
          </cell>
          <cell r="N1046">
            <v>448</v>
          </cell>
          <cell r="O1046">
            <v>0</v>
          </cell>
          <cell r="P1046">
            <v>13272</v>
          </cell>
          <cell r="Q1046">
            <v>65193</v>
          </cell>
          <cell r="R1046">
            <v>55575</v>
          </cell>
          <cell r="S1046">
            <v>13950</v>
          </cell>
          <cell r="T1046">
            <v>56360</v>
          </cell>
          <cell r="U1046">
            <v>52486</v>
          </cell>
          <cell r="V1046">
            <v>40964</v>
          </cell>
          <cell r="W1046">
            <v>99902</v>
          </cell>
          <cell r="X1046">
            <v>308344</v>
          </cell>
          <cell r="Y1046">
            <v>408246</v>
          </cell>
        </row>
        <row r="1047">
          <cell r="C1047">
            <v>0</v>
          </cell>
          <cell r="D1047">
            <v>9196</v>
          </cell>
          <cell r="E1047">
            <v>84502</v>
          </cell>
          <cell r="F1047">
            <v>118</v>
          </cell>
          <cell r="G1047">
            <v>354</v>
          </cell>
          <cell r="H1047">
            <v>1637</v>
          </cell>
          <cell r="I1047">
            <v>144</v>
          </cell>
          <cell r="J1047">
            <v>1257</v>
          </cell>
          <cell r="K1047">
            <v>1047</v>
          </cell>
          <cell r="L1047">
            <v>831</v>
          </cell>
          <cell r="M1047">
            <v>5283</v>
          </cell>
          <cell r="N1047">
            <v>3573</v>
          </cell>
          <cell r="O1047">
            <v>262</v>
          </cell>
          <cell r="P1047">
            <v>3149</v>
          </cell>
          <cell r="Q1047">
            <v>3479</v>
          </cell>
          <cell r="R1047">
            <v>21024</v>
          </cell>
          <cell r="S1047">
            <v>5954</v>
          </cell>
          <cell r="T1047">
            <v>9527</v>
          </cell>
          <cell r="U1047">
            <v>905</v>
          </cell>
          <cell r="V1047">
            <v>34065</v>
          </cell>
          <cell r="W1047">
            <v>105526</v>
          </cell>
          <cell r="X1047">
            <v>80781</v>
          </cell>
          <cell r="Y1047">
            <v>186307</v>
          </cell>
        </row>
        <row r="1048">
          <cell r="C1048">
            <v>0</v>
          </cell>
          <cell r="D1048">
            <v>9196</v>
          </cell>
          <cell r="E1048">
            <v>3704</v>
          </cell>
          <cell r="F1048">
            <v>117</v>
          </cell>
          <cell r="G1048">
            <v>354</v>
          </cell>
          <cell r="H1048">
            <v>1637</v>
          </cell>
          <cell r="I1048">
            <v>116</v>
          </cell>
          <cell r="J1048">
            <v>1181</v>
          </cell>
          <cell r="K1048">
            <v>1047</v>
          </cell>
          <cell r="L1048">
            <v>831</v>
          </cell>
          <cell r="M1048">
            <v>5283</v>
          </cell>
          <cell r="N1048">
            <v>3573</v>
          </cell>
          <cell r="O1048">
            <v>262</v>
          </cell>
          <cell r="P1048">
            <v>3149</v>
          </cell>
          <cell r="Q1048">
            <v>3417</v>
          </cell>
          <cell r="R1048">
            <v>20915</v>
          </cell>
          <cell r="S1048">
            <v>5954</v>
          </cell>
          <cell r="T1048">
            <v>9527</v>
          </cell>
          <cell r="U1048">
            <v>905</v>
          </cell>
          <cell r="V1048">
            <v>32663</v>
          </cell>
          <cell r="W1048">
            <v>24619</v>
          </cell>
          <cell r="X1048">
            <v>79212</v>
          </cell>
          <cell r="Y1048">
            <v>103831</v>
          </cell>
        </row>
        <row r="1049">
          <cell r="C1049">
            <v>0</v>
          </cell>
          <cell r="D1049">
            <v>0</v>
          </cell>
          <cell r="E1049">
            <v>80798</v>
          </cell>
          <cell r="F1049">
            <v>1</v>
          </cell>
          <cell r="G1049">
            <v>0</v>
          </cell>
          <cell r="H1049">
            <v>0</v>
          </cell>
          <cell r="I1049">
            <v>28</v>
          </cell>
          <cell r="J1049">
            <v>76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62</v>
          </cell>
          <cell r="R1049">
            <v>109</v>
          </cell>
          <cell r="S1049">
            <v>0</v>
          </cell>
          <cell r="T1049">
            <v>0</v>
          </cell>
          <cell r="U1049">
            <v>0</v>
          </cell>
          <cell r="V1049">
            <v>1402</v>
          </cell>
          <cell r="W1049">
            <v>80907</v>
          </cell>
          <cell r="X1049">
            <v>1569</v>
          </cell>
          <cell r="Y1049">
            <v>82476</v>
          </cell>
        </row>
        <row r="1050">
          <cell r="C1050">
            <v>3182</v>
          </cell>
          <cell r="D1050">
            <v>1</v>
          </cell>
          <cell r="E1050">
            <v>0</v>
          </cell>
          <cell r="F1050">
            <v>0</v>
          </cell>
          <cell r="G1050">
            <v>0</v>
          </cell>
          <cell r="H1050">
            <v>1138</v>
          </cell>
          <cell r="I1050">
            <v>74854</v>
          </cell>
          <cell r="J1050">
            <v>1317</v>
          </cell>
          <cell r="K1050">
            <v>929</v>
          </cell>
          <cell r="L1050">
            <v>0</v>
          </cell>
          <cell r="M1050">
            <v>0</v>
          </cell>
          <cell r="N1050">
            <v>0</v>
          </cell>
          <cell r="O1050">
            <v>491</v>
          </cell>
          <cell r="P1050">
            <v>25644</v>
          </cell>
          <cell r="Q1050">
            <v>566</v>
          </cell>
          <cell r="R1050">
            <v>1934</v>
          </cell>
          <cell r="S1050">
            <v>1</v>
          </cell>
          <cell r="T1050">
            <v>0</v>
          </cell>
          <cell r="U1050">
            <v>726</v>
          </cell>
          <cell r="V1050">
            <v>30463</v>
          </cell>
          <cell r="W1050">
            <v>1934</v>
          </cell>
          <cell r="X1050">
            <v>139312</v>
          </cell>
          <cell r="Y1050">
            <v>141246</v>
          </cell>
        </row>
        <row r="1051">
          <cell r="C1051">
            <v>282411</v>
          </cell>
          <cell r="D1051">
            <v>75901</v>
          </cell>
          <cell r="E1051">
            <v>463786</v>
          </cell>
          <cell r="F1051">
            <v>70009</v>
          </cell>
          <cell r="G1051">
            <v>226642</v>
          </cell>
          <cell r="H1051">
            <v>55420</v>
          </cell>
          <cell r="I1051">
            <v>79312</v>
          </cell>
          <cell r="J1051">
            <v>257773</v>
          </cell>
          <cell r="K1051">
            <v>18215</v>
          </cell>
          <cell r="L1051">
            <v>110797</v>
          </cell>
          <cell r="M1051">
            <v>113627</v>
          </cell>
          <cell r="N1051">
            <v>48858</v>
          </cell>
          <cell r="O1051">
            <v>31903</v>
          </cell>
          <cell r="P1051">
            <v>90705</v>
          </cell>
          <cell r="Q1051">
            <v>358561</v>
          </cell>
          <cell r="R1051">
            <v>363707</v>
          </cell>
          <cell r="S1051">
            <v>157127</v>
          </cell>
          <cell r="T1051">
            <v>149331</v>
          </cell>
          <cell r="U1051">
            <v>432348</v>
          </cell>
          <cell r="V1051">
            <v>313420</v>
          </cell>
          <cell r="W1051">
            <v>827493</v>
          </cell>
          <cell r="X1051">
            <v>2872360</v>
          </cell>
          <cell r="Y1051">
            <v>3699853</v>
          </cell>
        </row>
        <row r="1052"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720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720</v>
          </cell>
          <cell r="Y1052">
            <v>720</v>
          </cell>
        </row>
        <row r="1053"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</row>
        <row r="1054"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565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565</v>
          </cell>
          <cell r="Y1054">
            <v>565</v>
          </cell>
        </row>
        <row r="1055"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85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85</v>
          </cell>
          <cell r="Y1055">
            <v>85</v>
          </cell>
        </row>
        <row r="1056"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70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70</v>
          </cell>
          <cell r="Y1056">
            <v>70</v>
          </cell>
        </row>
        <row r="1057"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11161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11161</v>
          </cell>
          <cell r="Y1057">
            <v>11161</v>
          </cell>
        </row>
        <row r="1058"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2285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2285</v>
          </cell>
          <cell r="Y1058">
            <v>2285</v>
          </cell>
        </row>
        <row r="1059"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63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63</v>
          </cell>
          <cell r="Y1059">
            <v>63</v>
          </cell>
        </row>
        <row r="1060"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2437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2437</v>
          </cell>
          <cell r="Y1060">
            <v>2437</v>
          </cell>
        </row>
        <row r="1061"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888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888</v>
          </cell>
          <cell r="Y1061">
            <v>888</v>
          </cell>
        </row>
        <row r="1062"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3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3</v>
          </cell>
          <cell r="Y1062">
            <v>3</v>
          </cell>
        </row>
        <row r="1063"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5485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5485</v>
          </cell>
          <cell r="Y1063">
            <v>5485</v>
          </cell>
        </row>
        <row r="1064"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32723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32723</v>
          </cell>
          <cell r="Y1064">
            <v>32723</v>
          </cell>
        </row>
        <row r="1065"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32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32</v>
          </cell>
          <cell r="Y1065">
            <v>32</v>
          </cell>
        </row>
        <row r="1066"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23944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23944</v>
          </cell>
          <cell r="Y1066">
            <v>23944</v>
          </cell>
        </row>
        <row r="1067"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520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520</v>
          </cell>
          <cell r="Y1067">
            <v>520</v>
          </cell>
        </row>
        <row r="1068"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611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611</v>
          </cell>
          <cell r="Y1068">
            <v>611</v>
          </cell>
        </row>
        <row r="1069"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7616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7616</v>
          </cell>
          <cell r="Y1069">
            <v>7616</v>
          </cell>
        </row>
        <row r="1070"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580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580</v>
          </cell>
          <cell r="Y1070">
            <v>580</v>
          </cell>
        </row>
        <row r="1071"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580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580</v>
          </cell>
          <cell r="Y1071">
            <v>580</v>
          </cell>
        </row>
        <row r="1072"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</row>
        <row r="1073"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844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844</v>
          </cell>
          <cell r="Y1073">
            <v>844</v>
          </cell>
        </row>
        <row r="1074"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46028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46028</v>
          </cell>
          <cell r="Y1074">
            <v>46028</v>
          </cell>
        </row>
        <row r="1075">
          <cell r="C1075">
            <v>0</v>
          </cell>
          <cell r="D1075">
            <v>3677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3677</v>
          </cell>
          <cell r="Y1075">
            <v>3677</v>
          </cell>
        </row>
        <row r="1076">
          <cell r="C1076">
            <v>0</v>
          </cell>
          <cell r="D1076">
            <v>1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1</v>
          </cell>
          <cell r="Y1076">
            <v>1</v>
          </cell>
        </row>
        <row r="1077">
          <cell r="C1077">
            <v>0</v>
          </cell>
          <cell r="D1077">
            <v>1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1</v>
          </cell>
          <cell r="Y1077">
            <v>1</v>
          </cell>
        </row>
        <row r="1078">
          <cell r="C1078">
            <v>0</v>
          </cell>
          <cell r="D1078">
            <v>46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46</v>
          </cell>
          <cell r="Y1078">
            <v>46</v>
          </cell>
        </row>
        <row r="1079">
          <cell r="C1079">
            <v>0</v>
          </cell>
          <cell r="D1079">
            <v>3629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3629</v>
          </cell>
          <cell r="Y1079">
            <v>3629</v>
          </cell>
        </row>
        <row r="1080">
          <cell r="C1080">
            <v>0</v>
          </cell>
          <cell r="D1080">
            <v>130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130</v>
          </cell>
          <cell r="Y1080">
            <v>130</v>
          </cell>
        </row>
        <row r="1081"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</row>
        <row r="1082">
          <cell r="C1082">
            <v>0</v>
          </cell>
          <cell r="D1082">
            <v>14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14</v>
          </cell>
          <cell r="Y1082">
            <v>14</v>
          </cell>
        </row>
        <row r="1083">
          <cell r="C1083">
            <v>0</v>
          </cell>
          <cell r="D1083">
            <v>6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6</v>
          </cell>
          <cell r="Y1083">
            <v>6</v>
          </cell>
        </row>
        <row r="1084">
          <cell r="C1084">
            <v>0</v>
          </cell>
          <cell r="D1084">
            <v>7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7</v>
          </cell>
          <cell r="Y1084">
            <v>7</v>
          </cell>
        </row>
        <row r="1085">
          <cell r="C1085">
            <v>0</v>
          </cell>
          <cell r="D1085">
            <v>69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69</v>
          </cell>
          <cell r="Y1085">
            <v>69</v>
          </cell>
        </row>
        <row r="1086">
          <cell r="C1086">
            <v>0</v>
          </cell>
          <cell r="D1086">
            <v>34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34</v>
          </cell>
          <cell r="Y1086">
            <v>34</v>
          </cell>
        </row>
        <row r="1087">
          <cell r="C1087">
            <v>0</v>
          </cell>
          <cell r="D1087">
            <v>5936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5936</v>
          </cell>
          <cell r="Y1087">
            <v>5936</v>
          </cell>
        </row>
        <row r="1088"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</row>
        <row r="1089">
          <cell r="C1089">
            <v>0</v>
          </cell>
          <cell r="D1089">
            <v>635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635</v>
          </cell>
          <cell r="Y1089">
            <v>635</v>
          </cell>
        </row>
        <row r="1090">
          <cell r="C1090">
            <v>0</v>
          </cell>
          <cell r="D1090">
            <v>4616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4616</v>
          </cell>
          <cell r="Y1090">
            <v>4616</v>
          </cell>
        </row>
        <row r="1091">
          <cell r="C1091">
            <v>0</v>
          </cell>
          <cell r="D1091">
            <v>215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215</v>
          </cell>
          <cell r="Y1091">
            <v>215</v>
          </cell>
        </row>
        <row r="1092">
          <cell r="C1092">
            <v>0</v>
          </cell>
          <cell r="D1092">
            <v>470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470</v>
          </cell>
          <cell r="Y1092">
            <v>470</v>
          </cell>
        </row>
        <row r="1093">
          <cell r="C1093">
            <v>0</v>
          </cell>
          <cell r="D1093">
            <v>133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133</v>
          </cell>
          <cell r="Y1093">
            <v>133</v>
          </cell>
        </row>
        <row r="1094">
          <cell r="C1094">
            <v>0</v>
          </cell>
          <cell r="D1094">
            <v>133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133</v>
          </cell>
          <cell r="Y1094">
            <v>133</v>
          </cell>
        </row>
        <row r="1095"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</row>
        <row r="1096">
          <cell r="C1096">
            <v>0</v>
          </cell>
          <cell r="D1096">
            <v>311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311</v>
          </cell>
          <cell r="Y1096">
            <v>311</v>
          </cell>
        </row>
        <row r="1097">
          <cell r="C1097">
            <v>0</v>
          </cell>
          <cell r="D1097">
            <v>10187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10187</v>
          </cell>
          <cell r="Y1097">
            <v>10187</v>
          </cell>
        </row>
        <row r="1098">
          <cell r="C1098">
            <v>1329</v>
          </cell>
          <cell r="D1098">
            <v>830</v>
          </cell>
          <cell r="E1098">
            <v>1110</v>
          </cell>
          <cell r="F1098">
            <v>54</v>
          </cell>
          <cell r="G1098">
            <v>41</v>
          </cell>
          <cell r="H1098">
            <v>1304</v>
          </cell>
          <cell r="I1098">
            <v>65</v>
          </cell>
          <cell r="J1098">
            <v>15</v>
          </cell>
          <cell r="K1098">
            <v>2</v>
          </cell>
          <cell r="L1098">
            <v>566</v>
          </cell>
          <cell r="M1098">
            <v>665</v>
          </cell>
          <cell r="N1098">
            <v>483</v>
          </cell>
          <cell r="O1098">
            <v>625</v>
          </cell>
          <cell r="P1098">
            <v>8903</v>
          </cell>
          <cell r="Q1098">
            <v>17674</v>
          </cell>
          <cell r="R1098">
            <v>4127</v>
          </cell>
          <cell r="S1098">
            <v>668</v>
          </cell>
          <cell r="T1098">
            <v>2138</v>
          </cell>
          <cell r="U1098">
            <v>68</v>
          </cell>
          <cell r="V1098">
            <v>1619</v>
          </cell>
          <cell r="W1098">
            <v>5237</v>
          </cell>
          <cell r="X1098">
            <v>37049</v>
          </cell>
          <cell r="Y1098">
            <v>42286</v>
          </cell>
        </row>
        <row r="1099">
          <cell r="C1099">
            <v>0</v>
          </cell>
          <cell r="D1099">
            <v>6</v>
          </cell>
          <cell r="E1099">
            <v>0</v>
          </cell>
          <cell r="F1099">
            <v>0</v>
          </cell>
          <cell r="G1099">
            <v>18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2</v>
          </cell>
          <cell r="N1099">
            <v>0</v>
          </cell>
          <cell r="O1099">
            <v>0</v>
          </cell>
          <cell r="P1099">
            <v>0</v>
          </cell>
          <cell r="Q1099">
            <v>94</v>
          </cell>
          <cell r="R1099">
            <v>2457</v>
          </cell>
          <cell r="S1099">
            <v>0</v>
          </cell>
          <cell r="T1099">
            <v>0</v>
          </cell>
          <cell r="U1099">
            <v>22</v>
          </cell>
          <cell r="V1099">
            <v>0</v>
          </cell>
          <cell r="W1099">
            <v>2457</v>
          </cell>
          <cell r="X1099">
            <v>142</v>
          </cell>
          <cell r="Y1099">
            <v>2599</v>
          </cell>
        </row>
        <row r="1100">
          <cell r="C1100">
            <v>0</v>
          </cell>
          <cell r="D1100">
            <v>9</v>
          </cell>
          <cell r="E1100">
            <v>179</v>
          </cell>
          <cell r="F1100">
            <v>0</v>
          </cell>
          <cell r="G1100">
            <v>0</v>
          </cell>
          <cell r="H1100">
            <v>7</v>
          </cell>
          <cell r="I1100">
            <v>0</v>
          </cell>
          <cell r="J1100">
            <v>2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179</v>
          </cell>
          <cell r="Q1100">
            <v>6</v>
          </cell>
          <cell r="R1100">
            <v>432</v>
          </cell>
          <cell r="S1100">
            <v>0</v>
          </cell>
          <cell r="T1100">
            <v>0</v>
          </cell>
          <cell r="U1100">
            <v>1</v>
          </cell>
          <cell r="V1100">
            <v>4</v>
          </cell>
          <cell r="W1100">
            <v>611</v>
          </cell>
          <cell r="X1100">
            <v>208</v>
          </cell>
          <cell r="Y1100">
            <v>819</v>
          </cell>
        </row>
        <row r="1101">
          <cell r="C1101">
            <v>1329</v>
          </cell>
          <cell r="D1101">
            <v>41</v>
          </cell>
          <cell r="E1101">
            <v>538</v>
          </cell>
          <cell r="F1101">
            <v>0</v>
          </cell>
          <cell r="G1101">
            <v>0</v>
          </cell>
          <cell r="H1101">
            <v>30</v>
          </cell>
          <cell r="I1101">
            <v>1</v>
          </cell>
          <cell r="J1101">
            <v>3</v>
          </cell>
          <cell r="K1101">
            <v>2</v>
          </cell>
          <cell r="L1101">
            <v>0</v>
          </cell>
          <cell r="M1101">
            <v>2</v>
          </cell>
          <cell r="N1101">
            <v>4</v>
          </cell>
          <cell r="O1101">
            <v>0</v>
          </cell>
          <cell r="P1101">
            <v>108</v>
          </cell>
          <cell r="Q1101">
            <v>13169</v>
          </cell>
          <cell r="R1101">
            <v>450</v>
          </cell>
          <cell r="S1101">
            <v>38</v>
          </cell>
          <cell r="T1101">
            <v>55</v>
          </cell>
          <cell r="U1101">
            <v>25</v>
          </cell>
          <cell r="V1101">
            <v>1578</v>
          </cell>
          <cell r="W1101">
            <v>988</v>
          </cell>
          <cell r="X1101">
            <v>16385</v>
          </cell>
          <cell r="Y1101">
            <v>17373</v>
          </cell>
        </row>
        <row r="1102">
          <cell r="C1102">
            <v>0</v>
          </cell>
          <cell r="D1102">
            <v>774</v>
          </cell>
          <cell r="E1102">
            <v>393</v>
          </cell>
          <cell r="F1102">
            <v>54</v>
          </cell>
          <cell r="G1102">
            <v>23</v>
          </cell>
          <cell r="H1102">
            <v>1267</v>
          </cell>
          <cell r="I1102">
            <v>64</v>
          </cell>
          <cell r="J1102">
            <v>10</v>
          </cell>
          <cell r="K1102">
            <v>0</v>
          </cell>
          <cell r="L1102">
            <v>566</v>
          </cell>
          <cell r="M1102">
            <v>661</v>
          </cell>
          <cell r="N1102">
            <v>479</v>
          </cell>
          <cell r="O1102">
            <v>625</v>
          </cell>
          <cell r="P1102">
            <v>8616</v>
          </cell>
          <cell r="Q1102">
            <v>4405</v>
          </cell>
          <cell r="R1102">
            <v>788</v>
          </cell>
          <cell r="S1102">
            <v>630</v>
          </cell>
          <cell r="T1102">
            <v>2083</v>
          </cell>
          <cell r="U1102">
            <v>20</v>
          </cell>
          <cell r="V1102">
            <v>37</v>
          </cell>
          <cell r="W1102">
            <v>1181</v>
          </cell>
          <cell r="X1102">
            <v>20314</v>
          </cell>
          <cell r="Y1102">
            <v>21495</v>
          </cell>
        </row>
        <row r="1103">
          <cell r="C1103">
            <v>94</v>
          </cell>
          <cell r="D1103">
            <v>61</v>
          </cell>
          <cell r="E1103">
            <v>6097</v>
          </cell>
          <cell r="F1103">
            <v>142</v>
          </cell>
          <cell r="G1103">
            <v>57282</v>
          </cell>
          <cell r="H1103">
            <v>619</v>
          </cell>
          <cell r="I1103">
            <v>150</v>
          </cell>
          <cell r="J1103">
            <v>4594</v>
          </cell>
          <cell r="K1103">
            <v>3</v>
          </cell>
          <cell r="L1103">
            <v>1604</v>
          </cell>
          <cell r="M1103">
            <v>58</v>
          </cell>
          <cell r="N1103">
            <v>1537</v>
          </cell>
          <cell r="O1103">
            <v>45</v>
          </cell>
          <cell r="P1103">
            <v>7924</v>
          </cell>
          <cell r="Q1103">
            <v>103600</v>
          </cell>
          <cell r="R1103">
            <v>15511</v>
          </cell>
          <cell r="S1103">
            <v>15556</v>
          </cell>
          <cell r="T1103">
            <v>0</v>
          </cell>
          <cell r="U1103">
            <v>344</v>
          </cell>
          <cell r="V1103">
            <v>892</v>
          </cell>
          <cell r="W1103">
            <v>21608</v>
          </cell>
          <cell r="X1103">
            <v>194505</v>
          </cell>
          <cell r="Y1103">
            <v>216113</v>
          </cell>
        </row>
        <row r="1104">
          <cell r="C1104">
            <v>0</v>
          </cell>
          <cell r="D1104">
            <v>2</v>
          </cell>
          <cell r="E1104">
            <v>714</v>
          </cell>
          <cell r="F1104">
            <v>1</v>
          </cell>
          <cell r="G1104">
            <v>0</v>
          </cell>
          <cell r="H1104">
            <v>80</v>
          </cell>
          <cell r="I1104">
            <v>3</v>
          </cell>
          <cell r="J1104">
            <v>0</v>
          </cell>
          <cell r="K1104">
            <v>0</v>
          </cell>
          <cell r="L1104">
            <v>0</v>
          </cell>
          <cell r="M1104">
            <v>28</v>
          </cell>
          <cell r="N1104">
            <v>37</v>
          </cell>
          <cell r="O1104">
            <v>0</v>
          </cell>
          <cell r="P1104">
            <v>618</v>
          </cell>
          <cell r="Q1104">
            <v>39048</v>
          </cell>
          <cell r="R1104">
            <v>272</v>
          </cell>
          <cell r="S1104">
            <v>1500</v>
          </cell>
          <cell r="T1104">
            <v>0</v>
          </cell>
          <cell r="U1104">
            <v>0</v>
          </cell>
          <cell r="V1104">
            <v>2</v>
          </cell>
          <cell r="W1104">
            <v>986</v>
          </cell>
          <cell r="X1104">
            <v>41319</v>
          </cell>
          <cell r="Y1104">
            <v>42305</v>
          </cell>
        </row>
        <row r="1105">
          <cell r="C1105">
            <v>0</v>
          </cell>
          <cell r="D1105">
            <v>9</v>
          </cell>
          <cell r="E1105">
            <v>124</v>
          </cell>
          <cell r="F1105">
            <v>0</v>
          </cell>
          <cell r="G1105">
            <v>0</v>
          </cell>
          <cell r="H1105">
            <v>1</v>
          </cell>
          <cell r="I1105">
            <v>0</v>
          </cell>
          <cell r="J1105">
            <v>4548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2</v>
          </cell>
          <cell r="R1105">
            <v>358</v>
          </cell>
          <cell r="S1105">
            <v>1477</v>
          </cell>
          <cell r="T1105">
            <v>0</v>
          </cell>
          <cell r="U1105">
            <v>11</v>
          </cell>
          <cell r="V1105">
            <v>256</v>
          </cell>
          <cell r="W1105">
            <v>482</v>
          </cell>
          <cell r="X1105">
            <v>6304</v>
          </cell>
          <cell r="Y1105">
            <v>6786</v>
          </cell>
        </row>
        <row r="1106">
          <cell r="C1106">
            <v>0</v>
          </cell>
          <cell r="D1106">
            <v>5</v>
          </cell>
          <cell r="E1106">
            <v>3667</v>
          </cell>
          <cell r="F1106">
            <v>0</v>
          </cell>
          <cell r="G1106">
            <v>237</v>
          </cell>
          <cell r="H1106">
            <v>33</v>
          </cell>
          <cell r="I1106">
            <v>111</v>
          </cell>
          <cell r="J1106">
            <v>1</v>
          </cell>
          <cell r="K1106">
            <v>2</v>
          </cell>
          <cell r="L1106">
            <v>1604</v>
          </cell>
          <cell r="M1106">
            <v>4</v>
          </cell>
          <cell r="N1106">
            <v>258</v>
          </cell>
          <cell r="O1106">
            <v>0</v>
          </cell>
          <cell r="P1106">
            <v>1002</v>
          </cell>
          <cell r="Q1106">
            <v>330</v>
          </cell>
          <cell r="R1106">
            <v>311</v>
          </cell>
          <cell r="S1106">
            <v>2524</v>
          </cell>
          <cell r="T1106">
            <v>0</v>
          </cell>
          <cell r="U1106">
            <v>22</v>
          </cell>
          <cell r="V1106">
            <v>23</v>
          </cell>
          <cell r="W1106">
            <v>3978</v>
          </cell>
          <cell r="X1106">
            <v>6156</v>
          </cell>
          <cell r="Y1106">
            <v>10134</v>
          </cell>
        </row>
        <row r="1107">
          <cell r="C1107">
            <v>94</v>
          </cell>
          <cell r="D1107">
            <v>8</v>
          </cell>
          <cell r="E1107">
            <v>388</v>
          </cell>
          <cell r="F1107">
            <v>0</v>
          </cell>
          <cell r="G1107">
            <v>53054</v>
          </cell>
          <cell r="H1107">
            <v>118</v>
          </cell>
          <cell r="I1107">
            <v>0</v>
          </cell>
          <cell r="J1107">
            <v>1</v>
          </cell>
          <cell r="K1107">
            <v>0</v>
          </cell>
          <cell r="L1107">
            <v>0</v>
          </cell>
          <cell r="M1107">
            <v>11</v>
          </cell>
          <cell r="N1107">
            <v>65</v>
          </cell>
          <cell r="O1107">
            <v>6</v>
          </cell>
          <cell r="P1107">
            <v>0</v>
          </cell>
          <cell r="Q1107">
            <v>6</v>
          </cell>
          <cell r="R1107">
            <v>35</v>
          </cell>
          <cell r="S1107">
            <v>0</v>
          </cell>
          <cell r="T1107">
            <v>0</v>
          </cell>
          <cell r="U1107">
            <v>15</v>
          </cell>
          <cell r="V1107">
            <v>99</v>
          </cell>
          <cell r="W1107">
            <v>423</v>
          </cell>
          <cell r="X1107">
            <v>53477</v>
          </cell>
          <cell r="Y1107">
            <v>53900</v>
          </cell>
        </row>
        <row r="1108">
          <cell r="C1108">
            <v>0</v>
          </cell>
          <cell r="D1108">
            <v>7</v>
          </cell>
          <cell r="E1108">
            <v>34</v>
          </cell>
          <cell r="F1108">
            <v>0</v>
          </cell>
          <cell r="G1108">
            <v>0</v>
          </cell>
          <cell r="H1108">
            <v>1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415</v>
          </cell>
          <cell r="S1108">
            <v>0</v>
          </cell>
          <cell r="T1108">
            <v>0</v>
          </cell>
          <cell r="U1108">
            <v>4</v>
          </cell>
          <cell r="V1108">
            <v>0</v>
          </cell>
          <cell r="W1108">
            <v>449</v>
          </cell>
          <cell r="X1108">
            <v>12</v>
          </cell>
          <cell r="Y1108">
            <v>461</v>
          </cell>
        </row>
        <row r="1109">
          <cell r="C1109">
            <v>0</v>
          </cell>
          <cell r="D1109">
            <v>30</v>
          </cell>
          <cell r="E1109">
            <v>1170</v>
          </cell>
          <cell r="F1109">
            <v>141</v>
          </cell>
          <cell r="G1109">
            <v>3991</v>
          </cell>
          <cell r="H1109">
            <v>386</v>
          </cell>
          <cell r="I1109">
            <v>36</v>
          </cell>
          <cell r="J1109">
            <v>44</v>
          </cell>
          <cell r="K1109">
            <v>1</v>
          </cell>
          <cell r="L1109">
            <v>0</v>
          </cell>
          <cell r="M1109">
            <v>15</v>
          </cell>
          <cell r="N1109">
            <v>1177</v>
          </cell>
          <cell r="O1109">
            <v>39</v>
          </cell>
          <cell r="P1109">
            <v>6304</v>
          </cell>
          <cell r="Q1109">
            <v>64214</v>
          </cell>
          <cell r="R1109">
            <v>14120</v>
          </cell>
          <cell r="S1109">
            <v>10055</v>
          </cell>
          <cell r="T1109">
            <v>0</v>
          </cell>
          <cell r="U1109">
            <v>292</v>
          </cell>
          <cell r="V1109">
            <v>512</v>
          </cell>
          <cell r="W1109">
            <v>15290</v>
          </cell>
          <cell r="X1109">
            <v>87237</v>
          </cell>
          <cell r="Y1109">
            <v>102527</v>
          </cell>
        </row>
        <row r="1110">
          <cell r="C1110">
            <v>3145</v>
          </cell>
          <cell r="D1110">
            <v>11032</v>
          </cell>
          <cell r="E1110">
            <v>22387</v>
          </cell>
          <cell r="F1110">
            <v>1899</v>
          </cell>
          <cell r="G1110">
            <v>407</v>
          </cell>
          <cell r="H1110">
            <v>2374</v>
          </cell>
          <cell r="I1110">
            <v>702</v>
          </cell>
          <cell r="J1110">
            <v>1074</v>
          </cell>
          <cell r="K1110">
            <v>934</v>
          </cell>
          <cell r="L1110">
            <v>39850</v>
          </cell>
          <cell r="M1110">
            <v>27896</v>
          </cell>
          <cell r="N1110">
            <v>10145</v>
          </cell>
          <cell r="O1110">
            <v>5631</v>
          </cell>
          <cell r="P1110">
            <v>17433</v>
          </cell>
          <cell r="Q1110">
            <v>78877</v>
          </cell>
          <cell r="R1110">
            <v>67204</v>
          </cell>
          <cell r="S1110">
            <v>28634</v>
          </cell>
          <cell r="T1110">
            <v>76566</v>
          </cell>
          <cell r="U1110">
            <v>4414</v>
          </cell>
          <cell r="V1110">
            <v>8539</v>
          </cell>
          <cell r="W1110">
            <v>89591</v>
          </cell>
          <cell r="X1110">
            <v>319552</v>
          </cell>
          <cell r="Y1110">
            <v>409143</v>
          </cell>
        </row>
        <row r="1111">
          <cell r="C1111">
            <v>1212</v>
          </cell>
          <cell r="D1111">
            <v>0</v>
          </cell>
          <cell r="E1111">
            <v>47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203</v>
          </cell>
          <cell r="S1111">
            <v>0</v>
          </cell>
          <cell r="T1111">
            <v>0</v>
          </cell>
          <cell r="U1111">
            <v>0</v>
          </cell>
          <cell r="V1111">
            <v>9</v>
          </cell>
          <cell r="W1111">
            <v>250</v>
          </cell>
          <cell r="X1111">
            <v>1221</v>
          </cell>
          <cell r="Y1111">
            <v>1471</v>
          </cell>
        </row>
        <row r="1112">
          <cell r="C1112">
            <v>1</v>
          </cell>
          <cell r="D1112">
            <v>1787</v>
          </cell>
          <cell r="E1112">
            <v>15775</v>
          </cell>
          <cell r="F1112">
            <v>812</v>
          </cell>
          <cell r="G1112">
            <v>292</v>
          </cell>
          <cell r="H1112">
            <v>897</v>
          </cell>
          <cell r="I1112">
            <v>149</v>
          </cell>
          <cell r="J1112">
            <v>679</v>
          </cell>
          <cell r="K1112">
            <v>894</v>
          </cell>
          <cell r="L1112">
            <v>14828</v>
          </cell>
          <cell r="M1112">
            <v>15619</v>
          </cell>
          <cell r="N1112">
            <v>3234</v>
          </cell>
          <cell r="O1112">
            <v>5449</v>
          </cell>
          <cell r="P1112">
            <v>7700</v>
          </cell>
          <cell r="Q1112">
            <v>48003</v>
          </cell>
          <cell r="R1112">
            <v>36988</v>
          </cell>
          <cell r="S1112">
            <v>12655</v>
          </cell>
          <cell r="T1112">
            <v>49498</v>
          </cell>
          <cell r="U1112">
            <v>838</v>
          </cell>
          <cell r="V1112">
            <v>1545</v>
          </cell>
          <cell r="W1112">
            <v>52763</v>
          </cell>
          <cell r="X1112">
            <v>164880</v>
          </cell>
          <cell r="Y1112">
            <v>217643</v>
          </cell>
        </row>
        <row r="1113">
          <cell r="C1113">
            <v>5</v>
          </cell>
          <cell r="D1113">
            <v>1582</v>
          </cell>
          <cell r="E1113">
            <v>1451</v>
          </cell>
          <cell r="F1113">
            <v>11</v>
          </cell>
          <cell r="G1113">
            <v>115</v>
          </cell>
          <cell r="H1113">
            <v>1172</v>
          </cell>
          <cell r="I1113">
            <v>65</v>
          </cell>
          <cell r="J1113">
            <v>48</v>
          </cell>
          <cell r="K1113">
            <v>36</v>
          </cell>
          <cell r="L1113">
            <v>394</v>
          </cell>
          <cell r="M1113">
            <v>170</v>
          </cell>
          <cell r="N1113">
            <v>439</v>
          </cell>
          <cell r="O1113">
            <v>182</v>
          </cell>
          <cell r="P1113">
            <v>1148</v>
          </cell>
          <cell r="Q1113">
            <v>5283</v>
          </cell>
          <cell r="R1113">
            <v>502</v>
          </cell>
          <cell r="S1113">
            <v>869</v>
          </cell>
          <cell r="T1113">
            <v>1726</v>
          </cell>
          <cell r="U1113">
            <v>182</v>
          </cell>
          <cell r="V1113">
            <v>1548</v>
          </cell>
          <cell r="W1113">
            <v>1953</v>
          </cell>
          <cell r="X1113">
            <v>14975</v>
          </cell>
          <cell r="Y1113">
            <v>16928</v>
          </cell>
        </row>
        <row r="1114">
          <cell r="C1114">
            <v>1899</v>
          </cell>
          <cell r="D1114">
            <v>112</v>
          </cell>
          <cell r="E1114">
            <v>4273</v>
          </cell>
          <cell r="F1114">
            <v>261</v>
          </cell>
          <cell r="G1114">
            <v>0</v>
          </cell>
          <cell r="H1114">
            <v>63</v>
          </cell>
          <cell r="I1114">
            <v>403</v>
          </cell>
          <cell r="J1114">
            <v>185</v>
          </cell>
          <cell r="K1114">
            <v>4</v>
          </cell>
          <cell r="L1114">
            <v>25</v>
          </cell>
          <cell r="M1114">
            <v>9</v>
          </cell>
          <cell r="N1114">
            <v>6448</v>
          </cell>
          <cell r="O1114">
            <v>0</v>
          </cell>
          <cell r="P1114">
            <v>628</v>
          </cell>
          <cell r="Q1114">
            <v>496</v>
          </cell>
          <cell r="R1114">
            <v>16611</v>
          </cell>
          <cell r="S1114">
            <v>56</v>
          </cell>
          <cell r="T1114">
            <v>1250</v>
          </cell>
          <cell r="U1114">
            <v>1505</v>
          </cell>
          <cell r="V1114">
            <v>3705</v>
          </cell>
          <cell r="W1114">
            <v>20884</v>
          </cell>
          <cell r="X1114">
            <v>17049</v>
          </cell>
          <cell r="Y1114">
            <v>37933</v>
          </cell>
        </row>
        <row r="1115">
          <cell r="C1115">
            <v>28</v>
          </cell>
          <cell r="D1115">
            <v>7551</v>
          </cell>
          <cell r="E1115">
            <v>841</v>
          </cell>
          <cell r="F1115">
            <v>815</v>
          </cell>
          <cell r="G1115">
            <v>0</v>
          </cell>
          <cell r="H1115">
            <v>242</v>
          </cell>
          <cell r="I1115">
            <v>85</v>
          </cell>
          <cell r="J1115">
            <v>162</v>
          </cell>
          <cell r="K1115">
            <v>0</v>
          </cell>
          <cell r="L1115">
            <v>24603</v>
          </cell>
          <cell r="M1115">
            <v>12098</v>
          </cell>
          <cell r="N1115">
            <v>24</v>
          </cell>
          <cell r="O1115">
            <v>0</v>
          </cell>
          <cell r="P1115">
            <v>7957</v>
          </cell>
          <cell r="Q1115">
            <v>25095</v>
          </cell>
          <cell r="R1115">
            <v>12900</v>
          </cell>
          <cell r="S1115">
            <v>15054</v>
          </cell>
          <cell r="T1115">
            <v>24092</v>
          </cell>
          <cell r="U1115">
            <v>1889</v>
          </cell>
          <cell r="V1115">
            <v>1732</v>
          </cell>
          <cell r="W1115">
            <v>13741</v>
          </cell>
          <cell r="X1115">
            <v>121427</v>
          </cell>
          <cell r="Y1115">
            <v>135168</v>
          </cell>
        </row>
        <row r="1116">
          <cell r="C1116">
            <v>0</v>
          </cell>
          <cell r="D1116">
            <v>194</v>
          </cell>
          <cell r="E1116">
            <v>1837</v>
          </cell>
          <cell r="F1116">
            <v>2</v>
          </cell>
          <cell r="G1116">
            <v>53</v>
          </cell>
          <cell r="H1116">
            <v>21</v>
          </cell>
          <cell r="I1116">
            <v>0</v>
          </cell>
          <cell r="J1116">
            <v>13</v>
          </cell>
          <cell r="K1116">
            <v>67</v>
          </cell>
          <cell r="L1116">
            <v>906</v>
          </cell>
          <cell r="M1116">
            <v>41</v>
          </cell>
          <cell r="N1116">
            <v>37</v>
          </cell>
          <cell r="O1116">
            <v>5</v>
          </cell>
          <cell r="P1116">
            <v>104</v>
          </cell>
          <cell r="Q1116">
            <v>38</v>
          </cell>
          <cell r="R1116">
            <v>1663</v>
          </cell>
          <cell r="S1116">
            <v>596</v>
          </cell>
          <cell r="T1116">
            <v>358</v>
          </cell>
          <cell r="U1116">
            <v>0</v>
          </cell>
          <cell r="V1116">
            <v>259</v>
          </cell>
          <cell r="W1116">
            <v>3500</v>
          </cell>
          <cell r="X1116">
            <v>2694</v>
          </cell>
          <cell r="Y1116">
            <v>6194</v>
          </cell>
        </row>
        <row r="1117">
          <cell r="C1117">
            <v>0</v>
          </cell>
          <cell r="D1117">
            <v>194</v>
          </cell>
          <cell r="E1117">
            <v>1832</v>
          </cell>
          <cell r="F1117">
            <v>2</v>
          </cell>
          <cell r="G1117">
            <v>53</v>
          </cell>
          <cell r="H1117">
            <v>21</v>
          </cell>
          <cell r="I1117">
            <v>0</v>
          </cell>
          <cell r="J1117">
            <v>9</v>
          </cell>
          <cell r="K1117">
            <v>67</v>
          </cell>
          <cell r="L1117">
            <v>906</v>
          </cell>
          <cell r="M1117">
            <v>41</v>
          </cell>
          <cell r="N1117">
            <v>37</v>
          </cell>
          <cell r="O1117">
            <v>5</v>
          </cell>
          <cell r="P1117">
            <v>104</v>
          </cell>
          <cell r="Q1117">
            <v>37</v>
          </cell>
          <cell r="R1117">
            <v>1661</v>
          </cell>
          <cell r="S1117">
            <v>596</v>
          </cell>
          <cell r="T1117">
            <v>358</v>
          </cell>
          <cell r="U1117">
            <v>0</v>
          </cell>
          <cell r="V1117">
            <v>257</v>
          </cell>
          <cell r="W1117">
            <v>3493</v>
          </cell>
          <cell r="X1117">
            <v>2687</v>
          </cell>
          <cell r="Y1117">
            <v>6180</v>
          </cell>
        </row>
        <row r="1118">
          <cell r="C1118">
            <v>0</v>
          </cell>
          <cell r="D1118">
            <v>0</v>
          </cell>
          <cell r="E1118">
            <v>5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4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1</v>
          </cell>
          <cell r="R1118">
            <v>2</v>
          </cell>
          <cell r="S1118">
            <v>0</v>
          </cell>
          <cell r="T1118">
            <v>0</v>
          </cell>
          <cell r="U1118">
            <v>0</v>
          </cell>
          <cell r="V1118">
            <v>2</v>
          </cell>
          <cell r="W1118">
            <v>7</v>
          </cell>
          <cell r="X1118">
            <v>7</v>
          </cell>
          <cell r="Y1118">
            <v>14</v>
          </cell>
        </row>
        <row r="1119">
          <cell r="C1119">
            <v>59</v>
          </cell>
          <cell r="D1119">
            <v>10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9520</v>
          </cell>
          <cell r="J1119">
            <v>28</v>
          </cell>
          <cell r="K1119">
            <v>24</v>
          </cell>
          <cell r="L1119">
            <v>0</v>
          </cell>
          <cell r="M1119">
            <v>0</v>
          </cell>
          <cell r="N1119">
            <v>0</v>
          </cell>
          <cell r="O1119">
            <v>593</v>
          </cell>
          <cell r="P1119">
            <v>6515</v>
          </cell>
          <cell r="Q1119">
            <v>1328</v>
          </cell>
          <cell r="R1119">
            <v>2033</v>
          </cell>
          <cell r="S1119">
            <v>0</v>
          </cell>
          <cell r="T1119">
            <v>0</v>
          </cell>
          <cell r="U1119">
            <v>8</v>
          </cell>
          <cell r="V1119">
            <v>346</v>
          </cell>
          <cell r="W1119">
            <v>2033</v>
          </cell>
          <cell r="X1119">
            <v>18431</v>
          </cell>
          <cell r="Y1119">
            <v>20464</v>
          </cell>
        </row>
        <row r="1120">
          <cell r="C1120">
            <v>4627</v>
          </cell>
          <cell r="D1120">
            <v>12127</v>
          </cell>
          <cell r="E1120">
            <v>31431</v>
          </cell>
          <cell r="F1120">
            <v>2097</v>
          </cell>
          <cell r="G1120">
            <v>57783</v>
          </cell>
          <cell r="H1120">
            <v>4318</v>
          </cell>
          <cell r="I1120">
            <v>10437</v>
          </cell>
          <cell r="J1120">
            <v>5724</v>
          </cell>
          <cell r="K1120">
            <v>1030</v>
          </cell>
          <cell r="L1120">
            <v>42926</v>
          </cell>
          <cell r="M1120">
            <v>28660</v>
          </cell>
          <cell r="N1120">
            <v>12202</v>
          </cell>
          <cell r="O1120">
            <v>6899</v>
          </cell>
          <cell r="P1120">
            <v>40879</v>
          </cell>
          <cell r="Q1120">
            <v>201517</v>
          </cell>
          <cell r="R1120">
            <v>90538</v>
          </cell>
          <cell r="S1120">
            <v>45454</v>
          </cell>
          <cell r="T1120">
            <v>79062</v>
          </cell>
          <cell r="U1120">
            <v>4834</v>
          </cell>
          <cell r="V1120">
            <v>11655</v>
          </cell>
          <cell r="W1120">
            <v>121969</v>
          </cell>
          <cell r="X1120">
            <v>572231</v>
          </cell>
          <cell r="Y1120">
            <v>694200</v>
          </cell>
        </row>
        <row r="1121"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76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76</v>
          </cell>
          <cell r="Y1121">
            <v>76</v>
          </cell>
        </row>
        <row r="1122"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</row>
        <row r="1123"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2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2</v>
          </cell>
          <cell r="Y1123">
            <v>2</v>
          </cell>
        </row>
        <row r="1124"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</row>
        <row r="1125"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74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74</v>
          </cell>
          <cell r="Y1125">
            <v>74</v>
          </cell>
        </row>
        <row r="1126"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2191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2191</v>
          </cell>
          <cell r="Y1126">
            <v>2191</v>
          </cell>
        </row>
        <row r="1127"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269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269</v>
          </cell>
          <cell r="Y1127">
            <v>269</v>
          </cell>
        </row>
        <row r="1128"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41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41</v>
          </cell>
          <cell r="Y1128">
            <v>41</v>
          </cell>
        </row>
        <row r="1129"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652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652</v>
          </cell>
          <cell r="Y1129">
            <v>652</v>
          </cell>
        </row>
        <row r="1130"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320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320</v>
          </cell>
          <cell r="Y1130">
            <v>320</v>
          </cell>
        </row>
        <row r="1131"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27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27</v>
          </cell>
          <cell r="Y1131">
            <v>27</v>
          </cell>
        </row>
        <row r="1132"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882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882</v>
          </cell>
          <cell r="Y1132">
            <v>882</v>
          </cell>
        </row>
        <row r="1133"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3109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3109</v>
          </cell>
          <cell r="Y1133">
            <v>3109</v>
          </cell>
        </row>
        <row r="1134"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</row>
        <row r="1135"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2479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2479</v>
          </cell>
          <cell r="Y1135">
            <v>2479</v>
          </cell>
        </row>
        <row r="1136"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180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180</v>
          </cell>
          <cell r="Y1136">
            <v>180</v>
          </cell>
        </row>
        <row r="1137"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78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78</v>
          </cell>
          <cell r="Y1137">
            <v>78</v>
          </cell>
        </row>
        <row r="1138"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372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372</v>
          </cell>
          <cell r="Y1138">
            <v>372</v>
          </cell>
        </row>
        <row r="1139"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9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9</v>
          </cell>
          <cell r="Y1139">
            <v>9</v>
          </cell>
        </row>
        <row r="1140"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9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9</v>
          </cell>
          <cell r="Y1140">
            <v>9</v>
          </cell>
        </row>
        <row r="1141"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</row>
        <row r="1142"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125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125</v>
          </cell>
          <cell r="Y1142">
            <v>125</v>
          </cell>
        </row>
        <row r="1143"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5510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5510</v>
          </cell>
          <cell r="Y1143">
            <v>5510</v>
          </cell>
        </row>
        <row r="1144">
          <cell r="C1144">
            <v>0</v>
          </cell>
          <cell r="D1144">
            <v>556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556</v>
          </cell>
          <cell r="Y1144">
            <v>556</v>
          </cell>
        </row>
        <row r="1145">
          <cell r="C1145">
            <v>0</v>
          </cell>
          <cell r="D1145">
            <v>1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1</v>
          </cell>
          <cell r="Y1145">
            <v>1</v>
          </cell>
        </row>
        <row r="1146">
          <cell r="C1146">
            <v>0</v>
          </cell>
          <cell r="D1146">
            <v>1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1</v>
          </cell>
          <cell r="Y1146">
            <v>1</v>
          </cell>
        </row>
        <row r="1147">
          <cell r="C1147">
            <v>0</v>
          </cell>
          <cell r="D1147">
            <v>26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26</v>
          </cell>
          <cell r="Y1147">
            <v>26</v>
          </cell>
        </row>
        <row r="1148">
          <cell r="C1148">
            <v>0</v>
          </cell>
          <cell r="D1148">
            <v>528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528</v>
          </cell>
          <cell r="Y1148">
            <v>528</v>
          </cell>
        </row>
        <row r="1149">
          <cell r="C1149">
            <v>0</v>
          </cell>
          <cell r="D1149">
            <v>49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49</v>
          </cell>
          <cell r="Y1149">
            <v>49</v>
          </cell>
        </row>
        <row r="1150">
          <cell r="C1150">
            <v>0</v>
          </cell>
          <cell r="D1150">
            <v>2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2</v>
          </cell>
          <cell r="Y1150">
            <v>2</v>
          </cell>
        </row>
        <row r="1151">
          <cell r="C1151">
            <v>0</v>
          </cell>
          <cell r="D1151">
            <v>6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6</v>
          </cell>
          <cell r="Y1151">
            <v>6</v>
          </cell>
        </row>
        <row r="1152">
          <cell r="C1152">
            <v>0</v>
          </cell>
          <cell r="D1152">
            <v>6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6</v>
          </cell>
          <cell r="Y1152">
            <v>6</v>
          </cell>
        </row>
        <row r="1153">
          <cell r="C1153">
            <v>0</v>
          </cell>
          <cell r="D1153">
            <v>10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10</v>
          </cell>
          <cell r="Y1153">
            <v>10</v>
          </cell>
        </row>
        <row r="1154">
          <cell r="C1154">
            <v>0</v>
          </cell>
          <cell r="D1154">
            <v>18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18</v>
          </cell>
          <cell r="Y1154">
            <v>18</v>
          </cell>
        </row>
        <row r="1155">
          <cell r="C1155">
            <v>0</v>
          </cell>
          <cell r="D1155">
            <v>7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7</v>
          </cell>
          <cell r="Y1155">
            <v>7</v>
          </cell>
        </row>
        <row r="1156">
          <cell r="C1156">
            <v>0</v>
          </cell>
          <cell r="D1156">
            <v>1738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1738</v>
          </cell>
          <cell r="Y1156">
            <v>1738</v>
          </cell>
        </row>
        <row r="1157"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</row>
        <row r="1158">
          <cell r="C1158">
            <v>0</v>
          </cell>
          <cell r="D1158">
            <v>393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393</v>
          </cell>
          <cell r="Y1158">
            <v>393</v>
          </cell>
        </row>
        <row r="1159">
          <cell r="C1159">
            <v>0</v>
          </cell>
          <cell r="D1159">
            <v>648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648</v>
          </cell>
          <cell r="Y1159">
            <v>648</v>
          </cell>
        </row>
        <row r="1160">
          <cell r="C1160">
            <v>0</v>
          </cell>
          <cell r="D1160">
            <v>158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158</v>
          </cell>
          <cell r="Y1160">
            <v>158</v>
          </cell>
        </row>
        <row r="1161">
          <cell r="C1161">
            <v>0</v>
          </cell>
          <cell r="D1161">
            <v>539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539</v>
          </cell>
          <cell r="Y1161">
            <v>539</v>
          </cell>
        </row>
        <row r="1162">
          <cell r="C1162">
            <v>0</v>
          </cell>
          <cell r="D1162">
            <v>69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69</v>
          </cell>
          <cell r="Y1162">
            <v>69</v>
          </cell>
        </row>
        <row r="1163">
          <cell r="C1163">
            <v>0</v>
          </cell>
          <cell r="D1163">
            <v>69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69</v>
          </cell>
          <cell r="Y1163">
            <v>69</v>
          </cell>
        </row>
        <row r="1164"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>
            <v>0</v>
          </cell>
        </row>
        <row r="1165"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</row>
        <row r="1166">
          <cell r="C1166">
            <v>0</v>
          </cell>
          <cell r="D1166">
            <v>2412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2412</v>
          </cell>
          <cell r="Y1166">
            <v>2412</v>
          </cell>
        </row>
        <row r="1167">
          <cell r="C1167">
            <v>0</v>
          </cell>
          <cell r="D1167">
            <v>3037</v>
          </cell>
          <cell r="E1167">
            <v>0</v>
          </cell>
          <cell r="F1167">
            <v>400</v>
          </cell>
          <cell r="G1167">
            <v>1835</v>
          </cell>
          <cell r="H1167">
            <v>8521</v>
          </cell>
          <cell r="I1167">
            <v>156</v>
          </cell>
          <cell r="J1167">
            <v>1361</v>
          </cell>
          <cell r="K1167">
            <v>324</v>
          </cell>
          <cell r="L1167">
            <v>2229</v>
          </cell>
          <cell r="M1167">
            <v>1790</v>
          </cell>
          <cell r="N1167">
            <v>1194</v>
          </cell>
          <cell r="O1167">
            <v>1868</v>
          </cell>
          <cell r="P1167">
            <v>8016</v>
          </cell>
          <cell r="Q1167">
            <v>20779</v>
          </cell>
          <cell r="R1167">
            <v>8297</v>
          </cell>
          <cell r="S1167">
            <v>0</v>
          </cell>
          <cell r="T1167">
            <v>1385</v>
          </cell>
          <cell r="U1167">
            <v>579</v>
          </cell>
          <cell r="V1167">
            <v>1351</v>
          </cell>
          <cell r="W1167">
            <v>8297</v>
          </cell>
          <cell r="X1167">
            <v>54825</v>
          </cell>
          <cell r="Y1167">
            <v>63122</v>
          </cell>
        </row>
        <row r="1168">
          <cell r="C1168">
            <v>0</v>
          </cell>
          <cell r="D1168">
            <v>1</v>
          </cell>
          <cell r="E1168">
            <v>0</v>
          </cell>
          <cell r="F1168">
            <v>0</v>
          </cell>
          <cell r="G1168">
            <v>116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240</v>
          </cell>
          <cell r="R1168">
            <v>2231</v>
          </cell>
          <cell r="S1168">
            <v>0</v>
          </cell>
          <cell r="T1168">
            <v>0</v>
          </cell>
          <cell r="U1168">
            <v>12</v>
          </cell>
          <cell r="V1168">
            <v>0</v>
          </cell>
          <cell r="W1168">
            <v>2231</v>
          </cell>
          <cell r="X1168">
            <v>369</v>
          </cell>
          <cell r="Y1168">
            <v>2600</v>
          </cell>
        </row>
        <row r="1169"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5</v>
          </cell>
          <cell r="I1169">
            <v>0</v>
          </cell>
          <cell r="J1169">
            <v>1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3</v>
          </cell>
          <cell r="P1169">
            <v>49</v>
          </cell>
          <cell r="Q1169">
            <v>7</v>
          </cell>
          <cell r="R1169">
            <v>14</v>
          </cell>
          <cell r="S1169">
            <v>0</v>
          </cell>
          <cell r="T1169">
            <v>0</v>
          </cell>
          <cell r="U1169">
            <v>2</v>
          </cell>
          <cell r="V1169">
            <v>2</v>
          </cell>
          <cell r="W1169">
            <v>14</v>
          </cell>
          <cell r="X1169">
            <v>69</v>
          </cell>
          <cell r="Y1169">
            <v>83</v>
          </cell>
        </row>
        <row r="1170">
          <cell r="C1170">
            <v>0</v>
          </cell>
          <cell r="D1170">
            <v>8</v>
          </cell>
          <cell r="E1170">
            <v>0</v>
          </cell>
          <cell r="F1170">
            <v>8</v>
          </cell>
          <cell r="G1170">
            <v>0</v>
          </cell>
          <cell r="H1170">
            <v>92</v>
          </cell>
          <cell r="I1170">
            <v>1</v>
          </cell>
          <cell r="J1170">
            <v>2</v>
          </cell>
          <cell r="K1170">
            <v>4</v>
          </cell>
          <cell r="L1170">
            <v>0</v>
          </cell>
          <cell r="M1170">
            <v>6</v>
          </cell>
          <cell r="N1170">
            <v>39</v>
          </cell>
          <cell r="O1170">
            <v>27</v>
          </cell>
          <cell r="P1170">
            <v>7</v>
          </cell>
          <cell r="Q1170">
            <v>16199</v>
          </cell>
          <cell r="R1170">
            <v>460</v>
          </cell>
          <cell r="S1170">
            <v>0</v>
          </cell>
          <cell r="T1170">
            <v>12</v>
          </cell>
          <cell r="U1170">
            <v>19</v>
          </cell>
          <cell r="V1170">
            <v>36</v>
          </cell>
          <cell r="W1170">
            <v>460</v>
          </cell>
          <cell r="X1170">
            <v>16460</v>
          </cell>
          <cell r="Y1170">
            <v>16920</v>
          </cell>
        </row>
        <row r="1171">
          <cell r="C1171">
            <v>0</v>
          </cell>
          <cell r="D1171">
            <v>3028</v>
          </cell>
          <cell r="E1171">
            <v>0</v>
          </cell>
          <cell r="F1171">
            <v>392</v>
          </cell>
          <cell r="G1171">
            <v>1719</v>
          </cell>
          <cell r="H1171">
            <v>8424</v>
          </cell>
          <cell r="I1171">
            <v>155</v>
          </cell>
          <cell r="J1171">
            <v>1358</v>
          </cell>
          <cell r="K1171">
            <v>320</v>
          </cell>
          <cell r="L1171">
            <v>2229</v>
          </cell>
          <cell r="M1171">
            <v>1784</v>
          </cell>
          <cell r="N1171">
            <v>1155</v>
          </cell>
          <cell r="O1171">
            <v>1838</v>
          </cell>
          <cell r="P1171">
            <v>7960</v>
          </cell>
          <cell r="Q1171">
            <v>4333</v>
          </cell>
          <cell r="R1171">
            <v>5592</v>
          </cell>
          <cell r="S1171">
            <v>0</v>
          </cell>
          <cell r="T1171">
            <v>1373</v>
          </cell>
          <cell r="U1171">
            <v>546</v>
          </cell>
          <cell r="V1171">
            <v>1313</v>
          </cell>
          <cell r="W1171">
            <v>5592</v>
          </cell>
          <cell r="X1171">
            <v>37927</v>
          </cell>
          <cell r="Y1171">
            <v>43519</v>
          </cell>
        </row>
        <row r="1172">
          <cell r="C1172">
            <v>0</v>
          </cell>
          <cell r="D1172">
            <v>157</v>
          </cell>
          <cell r="E1172">
            <v>0</v>
          </cell>
          <cell r="F1172">
            <v>1267</v>
          </cell>
          <cell r="G1172">
            <v>3769</v>
          </cell>
          <cell r="H1172">
            <v>434</v>
          </cell>
          <cell r="I1172">
            <v>16</v>
          </cell>
          <cell r="J1172">
            <v>1102</v>
          </cell>
          <cell r="K1172">
            <v>6</v>
          </cell>
          <cell r="L1172">
            <v>152</v>
          </cell>
          <cell r="M1172">
            <v>26</v>
          </cell>
          <cell r="N1172">
            <v>167</v>
          </cell>
          <cell r="O1172">
            <v>0</v>
          </cell>
          <cell r="P1172">
            <v>497</v>
          </cell>
          <cell r="Q1172">
            <v>5302</v>
          </cell>
          <cell r="R1172">
            <v>734</v>
          </cell>
          <cell r="S1172">
            <v>0</v>
          </cell>
          <cell r="T1172">
            <v>0</v>
          </cell>
          <cell r="U1172">
            <v>60</v>
          </cell>
          <cell r="V1172">
            <v>408</v>
          </cell>
          <cell r="W1172">
            <v>734</v>
          </cell>
          <cell r="X1172">
            <v>13363</v>
          </cell>
          <cell r="Y1172">
            <v>14097</v>
          </cell>
        </row>
        <row r="1173">
          <cell r="C1173">
            <v>0</v>
          </cell>
          <cell r="D1173">
            <v>2</v>
          </cell>
          <cell r="E1173">
            <v>0</v>
          </cell>
          <cell r="F1173">
            <v>0</v>
          </cell>
          <cell r="G1173">
            <v>0</v>
          </cell>
          <cell r="H1173">
            <v>74</v>
          </cell>
          <cell r="I1173">
            <v>0</v>
          </cell>
          <cell r="J1173">
            <v>0</v>
          </cell>
          <cell r="K1173">
            <v>4</v>
          </cell>
          <cell r="L1173">
            <v>0</v>
          </cell>
          <cell r="M1173">
            <v>3</v>
          </cell>
          <cell r="N1173">
            <v>16</v>
          </cell>
          <cell r="O1173">
            <v>0</v>
          </cell>
          <cell r="P1173">
            <v>168</v>
          </cell>
          <cell r="Q1173">
            <v>2301</v>
          </cell>
          <cell r="R1173">
            <v>63</v>
          </cell>
          <cell r="S1173">
            <v>0</v>
          </cell>
          <cell r="T1173">
            <v>0</v>
          </cell>
          <cell r="U1173">
            <v>0</v>
          </cell>
          <cell r="V1173">
            <v>2</v>
          </cell>
          <cell r="W1173">
            <v>63</v>
          </cell>
          <cell r="X1173">
            <v>2570</v>
          </cell>
          <cell r="Y1173">
            <v>2633</v>
          </cell>
        </row>
        <row r="1174">
          <cell r="C1174">
            <v>0</v>
          </cell>
          <cell r="D1174">
            <v>5</v>
          </cell>
          <cell r="E1174">
            <v>0</v>
          </cell>
          <cell r="F1174">
            <v>1</v>
          </cell>
          <cell r="G1174">
            <v>0</v>
          </cell>
          <cell r="H1174">
            <v>10</v>
          </cell>
          <cell r="I1174">
            <v>2</v>
          </cell>
          <cell r="J1174">
            <v>1080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16</v>
          </cell>
          <cell r="R1174">
            <v>21</v>
          </cell>
          <cell r="S1174">
            <v>0</v>
          </cell>
          <cell r="T1174">
            <v>0</v>
          </cell>
          <cell r="U1174">
            <v>9</v>
          </cell>
          <cell r="V1174">
            <v>154</v>
          </cell>
          <cell r="W1174">
            <v>21</v>
          </cell>
          <cell r="X1174">
            <v>1278</v>
          </cell>
          <cell r="Y1174">
            <v>1299</v>
          </cell>
        </row>
        <row r="1175">
          <cell r="C1175">
            <v>0</v>
          </cell>
          <cell r="D1175">
            <v>10</v>
          </cell>
          <cell r="E1175">
            <v>0</v>
          </cell>
          <cell r="F1175">
            <v>0</v>
          </cell>
          <cell r="G1175">
            <v>48</v>
          </cell>
          <cell r="H1175">
            <v>30</v>
          </cell>
          <cell r="I1175">
            <v>14</v>
          </cell>
          <cell r="J1175">
            <v>5</v>
          </cell>
          <cell r="K1175">
            <v>1</v>
          </cell>
          <cell r="L1175">
            <v>152</v>
          </cell>
          <cell r="M1175">
            <v>1</v>
          </cell>
          <cell r="N1175">
            <v>61</v>
          </cell>
          <cell r="O1175">
            <v>0</v>
          </cell>
          <cell r="P1175">
            <v>248</v>
          </cell>
          <cell r="Q1175">
            <v>120</v>
          </cell>
          <cell r="R1175">
            <v>55</v>
          </cell>
          <cell r="S1175">
            <v>0</v>
          </cell>
          <cell r="T1175">
            <v>0</v>
          </cell>
          <cell r="U1175">
            <v>19</v>
          </cell>
          <cell r="V1175">
            <v>95</v>
          </cell>
          <cell r="W1175">
            <v>55</v>
          </cell>
          <cell r="X1175">
            <v>804</v>
          </cell>
          <cell r="Y1175">
            <v>859</v>
          </cell>
        </row>
        <row r="1176">
          <cell r="C1176">
            <v>0</v>
          </cell>
          <cell r="D1176">
            <v>5</v>
          </cell>
          <cell r="E1176">
            <v>0</v>
          </cell>
          <cell r="F1176">
            <v>0</v>
          </cell>
          <cell r="G1176">
            <v>3564</v>
          </cell>
          <cell r="H1176">
            <v>163</v>
          </cell>
          <cell r="I1176">
            <v>0</v>
          </cell>
          <cell r="J1176">
            <v>1</v>
          </cell>
          <cell r="K1176">
            <v>0</v>
          </cell>
          <cell r="L1176">
            <v>0</v>
          </cell>
          <cell r="M1176">
            <v>0</v>
          </cell>
          <cell r="N1176">
            <v>6</v>
          </cell>
          <cell r="O1176">
            <v>0</v>
          </cell>
          <cell r="P1176">
            <v>0</v>
          </cell>
          <cell r="Q1176">
            <v>26</v>
          </cell>
          <cell r="R1176">
            <v>13</v>
          </cell>
          <cell r="S1176">
            <v>0</v>
          </cell>
          <cell r="T1176">
            <v>0</v>
          </cell>
          <cell r="U1176">
            <v>4</v>
          </cell>
          <cell r="V1176">
            <v>139</v>
          </cell>
          <cell r="W1176">
            <v>13</v>
          </cell>
          <cell r="X1176">
            <v>3908</v>
          </cell>
          <cell r="Y1176">
            <v>3921</v>
          </cell>
        </row>
        <row r="1177">
          <cell r="C1177">
            <v>0</v>
          </cell>
          <cell r="D1177">
            <v>4</v>
          </cell>
          <cell r="E1177">
            <v>0</v>
          </cell>
          <cell r="F1177">
            <v>0</v>
          </cell>
          <cell r="G1177">
            <v>0</v>
          </cell>
          <cell r="H1177">
            <v>4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138</v>
          </cell>
          <cell r="S1177">
            <v>0</v>
          </cell>
          <cell r="T1177">
            <v>0</v>
          </cell>
          <cell r="U1177">
            <v>2</v>
          </cell>
          <cell r="V1177">
            <v>2</v>
          </cell>
          <cell r="W1177">
            <v>138</v>
          </cell>
          <cell r="X1177">
            <v>12</v>
          </cell>
          <cell r="Y1177">
            <v>150</v>
          </cell>
        </row>
        <row r="1178">
          <cell r="C1178">
            <v>0</v>
          </cell>
          <cell r="D1178">
            <v>131</v>
          </cell>
          <cell r="E1178">
            <v>0</v>
          </cell>
          <cell r="F1178">
            <v>1266</v>
          </cell>
          <cell r="G1178">
            <v>157</v>
          </cell>
          <cell r="H1178">
            <v>153</v>
          </cell>
          <cell r="I1178">
            <v>0</v>
          </cell>
          <cell r="J1178">
            <v>16</v>
          </cell>
          <cell r="K1178">
            <v>0</v>
          </cell>
          <cell r="L1178">
            <v>0</v>
          </cell>
          <cell r="M1178">
            <v>22</v>
          </cell>
          <cell r="N1178">
            <v>84</v>
          </cell>
          <cell r="O1178">
            <v>0</v>
          </cell>
          <cell r="P1178">
            <v>81</v>
          </cell>
          <cell r="Q1178">
            <v>2839</v>
          </cell>
          <cell r="R1178">
            <v>444</v>
          </cell>
          <cell r="S1178">
            <v>0</v>
          </cell>
          <cell r="T1178">
            <v>0</v>
          </cell>
          <cell r="U1178">
            <v>26</v>
          </cell>
          <cell r="V1178">
            <v>16</v>
          </cell>
          <cell r="W1178">
            <v>444</v>
          </cell>
          <cell r="X1178">
            <v>4791</v>
          </cell>
          <cell r="Y1178">
            <v>5235</v>
          </cell>
        </row>
        <row r="1179">
          <cell r="C1179">
            <v>2663</v>
          </cell>
          <cell r="D1179">
            <v>1250</v>
          </cell>
          <cell r="E1179">
            <v>0</v>
          </cell>
          <cell r="F1179">
            <v>1128</v>
          </cell>
          <cell r="G1179">
            <v>1075</v>
          </cell>
          <cell r="H1179">
            <v>5124</v>
          </cell>
          <cell r="I1179">
            <v>271</v>
          </cell>
          <cell r="J1179">
            <v>2918</v>
          </cell>
          <cell r="K1179">
            <v>218</v>
          </cell>
          <cell r="L1179">
            <v>3552</v>
          </cell>
          <cell r="M1179">
            <v>1010</v>
          </cell>
          <cell r="N1179">
            <v>854</v>
          </cell>
          <cell r="O1179">
            <v>2017</v>
          </cell>
          <cell r="P1179">
            <v>2207</v>
          </cell>
          <cell r="Q1179">
            <v>10281</v>
          </cell>
          <cell r="R1179">
            <v>10396</v>
          </cell>
          <cell r="S1179">
            <v>0</v>
          </cell>
          <cell r="T1179">
            <v>5844</v>
          </cell>
          <cell r="U1179">
            <v>2073</v>
          </cell>
          <cell r="V1179">
            <v>3791</v>
          </cell>
          <cell r="W1179">
            <v>10396</v>
          </cell>
          <cell r="X1179">
            <v>46276</v>
          </cell>
          <cell r="Y1179">
            <v>56672</v>
          </cell>
        </row>
        <row r="1180">
          <cell r="C1180">
            <v>1649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1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1</v>
          </cell>
          <cell r="P1180">
            <v>2</v>
          </cell>
          <cell r="Q1180">
            <v>7</v>
          </cell>
          <cell r="R1180">
            <v>79</v>
          </cell>
          <cell r="S1180">
            <v>0</v>
          </cell>
          <cell r="T1180">
            <v>0</v>
          </cell>
          <cell r="U1180">
            <v>0</v>
          </cell>
          <cell r="V1180">
            <v>8</v>
          </cell>
          <cell r="W1180">
            <v>79</v>
          </cell>
          <cell r="X1180">
            <v>1668</v>
          </cell>
          <cell r="Y1180">
            <v>1747</v>
          </cell>
        </row>
        <row r="1181">
          <cell r="C1181">
            <v>0</v>
          </cell>
          <cell r="D1181">
            <v>316</v>
          </cell>
          <cell r="E1181">
            <v>0</v>
          </cell>
          <cell r="F1181">
            <v>783</v>
          </cell>
          <cell r="G1181">
            <v>705</v>
          </cell>
          <cell r="H1181">
            <v>1973</v>
          </cell>
          <cell r="I1181">
            <v>75</v>
          </cell>
          <cell r="J1181">
            <v>1928</v>
          </cell>
          <cell r="K1181">
            <v>91</v>
          </cell>
          <cell r="L1181">
            <v>2281</v>
          </cell>
          <cell r="M1181">
            <v>987</v>
          </cell>
          <cell r="N1181">
            <v>504</v>
          </cell>
          <cell r="O1181">
            <v>1882</v>
          </cell>
          <cell r="P1181">
            <v>653</v>
          </cell>
          <cell r="Q1181">
            <v>5074</v>
          </cell>
          <cell r="R1181">
            <v>5687</v>
          </cell>
          <cell r="S1181">
            <v>0</v>
          </cell>
          <cell r="T1181">
            <v>1607</v>
          </cell>
          <cell r="U1181">
            <v>676</v>
          </cell>
          <cell r="V1181">
            <v>498</v>
          </cell>
          <cell r="W1181">
            <v>5687</v>
          </cell>
          <cell r="X1181">
            <v>20033</v>
          </cell>
          <cell r="Y1181">
            <v>25720</v>
          </cell>
        </row>
        <row r="1182">
          <cell r="C1182">
            <v>521</v>
          </cell>
          <cell r="D1182">
            <v>823</v>
          </cell>
          <cell r="E1182">
            <v>0</v>
          </cell>
          <cell r="F1182">
            <v>202</v>
          </cell>
          <cell r="G1182">
            <v>370</v>
          </cell>
          <cell r="H1182">
            <v>2766</v>
          </cell>
          <cell r="I1182">
            <v>92</v>
          </cell>
          <cell r="J1182">
            <v>416</v>
          </cell>
          <cell r="K1182">
            <v>54</v>
          </cell>
          <cell r="L1182">
            <v>788</v>
          </cell>
          <cell r="M1182">
            <v>8</v>
          </cell>
          <cell r="N1182">
            <v>251</v>
          </cell>
          <cell r="O1182">
            <v>113</v>
          </cell>
          <cell r="P1182">
            <v>1285</v>
          </cell>
          <cell r="Q1182">
            <v>4581</v>
          </cell>
          <cell r="R1182">
            <v>1476</v>
          </cell>
          <cell r="S1182">
            <v>0</v>
          </cell>
          <cell r="T1182">
            <v>601</v>
          </cell>
          <cell r="U1182">
            <v>501</v>
          </cell>
          <cell r="V1182">
            <v>866</v>
          </cell>
          <cell r="W1182">
            <v>1476</v>
          </cell>
          <cell r="X1182">
            <v>14238</v>
          </cell>
          <cell r="Y1182">
            <v>15714</v>
          </cell>
        </row>
        <row r="1183">
          <cell r="C1183">
            <v>493</v>
          </cell>
          <cell r="D1183">
            <v>58</v>
          </cell>
          <cell r="E1183">
            <v>0</v>
          </cell>
          <cell r="F1183">
            <v>81</v>
          </cell>
          <cell r="G1183">
            <v>0</v>
          </cell>
          <cell r="H1183">
            <v>188</v>
          </cell>
          <cell r="I1183">
            <v>104</v>
          </cell>
          <cell r="J1183">
            <v>61</v>
          </cell>
          <cell r="K1183">
            <v>4</v>
          </cell>
          <cell r="L1183">
            <v>12</v>
          </cell>
          <cell r="M1183">
            <v>15</v>
          </cell>
          <cell r="N1183">
            <v>99</v>
          </cell>
          <cell r="O1183">
            <v>21</v>
          </cell>
          <cell r="P1183">
            <v>212</v>
          </cell>
          <cell r="Q1183">
            <v>91</v>
          </cell>
          <cell r="R1183">
            <v>1670</v>
          </cell>
          <cell r="S1183">
            <v>0</v>
          </cell>
          <cell r="T1183">
            <v>284</v>
          </cell>
          <cell r="U1183">
            <v>799</v>
          </cell>
          <cell r="V1183">
            <v>2279</v>
          </cell>
          <cell r="W1183">
            <v>1670</v>
          </cell>
          <cell r="X1183">
            <v>4801</v>
          </cell>
          <cell r="Y1183">
            <v>6471</v>
          </cell>
        </row>
        <row r="1184">
          <cell r="C1184">
            <v>0</v>
          </cell>
          <cell r="D1184">
            <v>53</v>
          </cell>
          <cell r="E1184">
            <v>0</v>
          </cell>
          <cell r="F1184">
            <v>62</v>
          </cell>
          <cell r="G1184">
            <v>0</v>
          </cell>
          <cell r="H1184">
            <v>196</v>
          </cell>
          <cell r="I1184">
            <v>0</v>
          </cell>
          <cell r="J1184">
            <v>513</v>
          </cell>
          <cell r="K1184">
            <v>69</v>
          </cell>
          <cell r="L1184">
            <v>471</v>
          </cell>
          <cell r="M1184">
            <v>0</v>
          </cell>
          <cell r="N1184">
            <v>0</v>
          </cell>
          <cell r="O1184">
            <v>0</v>
          </cell>
          <cell r="P1184">
            <v>55</v>
          </cell>
          <cell r="Q1184">
            <v>528</v>
          </cell>
          <cell r="R1184">
            <v>1484</v>
          </cell>
          <cell r="S1184">
            <v>0</v>
          </cell>
          <cell r="T1184">
            <v>3352</v>
          </cell>
          <cell r="U1184">
            <v>97</v>
          </cell>
          <cell r="V1184">
            <v>140</v>
          </cell>
          <cell r="W1184">
            <v>1484</v>
          </cell>
          <cell r="X1184">
            <v>5536</v>
          </cell>
          <cell r="Y1184">
            <v>7020</v>
          </cell>
        </row>
        <row r="1185">
          <cell r="C1185">
            <v>0</v>
          </cell>
          <cell r="D1185">
            <v>118</v>
          </cell>
          <cell r="E1185">
            <v>0</v>
          </cell>
          <cell r="F1185">
            <v>98</v>
          </cell>
          <cell r="G1185">
            <v>1</v>
          </cell>
          <cell r="H1185">
            <v>100</v>
          </cell>
          <cell r="I1185">
            <v>6</v>
          </cell>
          <cell r="J1185">
            <v>10</v>
          </cell>
          <cell r="K1185">
            <v>6</v>
          </cell>
          <cell r="L1185">
            <v>421</v>
          </cell>
          <cell r="M1185">
            <v>0</v>
          </cell>
          <cell r="N1185">
            <v>199</v>
          </cell>
          <cell r="O1185">
            <v>1</v>
          </cell>
          <cell r="P1185">
            <v>485</v>
          </cell>
          <cell r="Q1185">
            <v>52</v>
          </cell>
          <cell r="R1185">
            <v>742</v>
          </cell>
          <cell r="S1185">
            <v>0</v>
          </cell>
          <cell r="T1185">
            <v>232</v>
          </cell>
          <cell r="U1185">
            <v>5</v>
          </cell>
          <cell r="V1185">
            <v>1229</v>
          </cell>
          <cell r="W1185">
            <v>742</v>
          </cell>
          <cell r="X1185">
            <v>2963</v>
          </cell>
          <cell r="Y1185">
            <v>3705</v>
          </cell>
        </row>
        <row r="1186">
          <cell r="C1186">
            <v>0</v>
          </cell>
          <cell r="D1186">
            <v>118</v>
          </cell>
          <cell r="E1186">
            <v>0</v>
          </cell>
          <cell r="F1186">
            <v>98</v>
          </cell>
          <cell r="G1186">
            <v>1</v>
          </cell>
          <cell r="H1186">
            <v>100</v>
          </cell>
          <cell r="I1186">
            <v>6</v>
          </cell>
          <cell r="J1186">
            <v>4</v>
          </cell>
          <cell r="K1186">
            <v>6</v>
          </cell>
          <cell r="L1186">
            <v>421</v>
          </cell>
          <cell r="M1186">
            <v>0</v>
          </cell>
          <cell r="N1186">
            <v>199</v>
          </cell>
          <cell r="O1186">
            <v>1</v>
          </cell>
          <cell r="P1186">
            <v>485</v>
          </cell>
          <cell r="Q1186">
            <v>49</v>
          </cell>
          <cell r="R1186">
            <v>736</v>
          </cell>
          <cell r="S1186">
            <v>0</v>
          </cell>
          <cell r="T1186">
            <v>232</v>
          </cell>
          <cell r="U1186">
            <v>5</v>
          </cell>
          <cell r="V1186">
            <v>1228</v>
          </cell>
          <cell r="W1186">
            <v>736</v>
          </cell>
          <cell r="X1186">
            <v>2953</v>
          </cell>
          <cell r="Y1186">
            <v>3689</v>
          </cell>
        </row>
        <row r="1187"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6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3</v>
          </cell>
          <cell r="R1187">
            <v>6</v>
          </cell>
          <cell r="S1187">
            <v>0</v>
          </cell>
          <cell r="T1187">
            <v>0</v>
          </cell>
          <cell r="U1187">
            <v>0</v>
          </cell>
          <cell r="V1187">
            <v>1</v>
          </cell>
          <cell r="W1187">
            <v>6</v>
          </cell>
          <cell r="X1187">
            <v>10</v>
          </cell>
          <cell r="Y1187">
            <v>16</v>
          </cell>
        </row>
        <row r="1188">
          <cell r="C1188">
            <v>487</v>
          </cell>
          <cell r="D1188">
            <v>1</v>
          </cell>
          <cell r="E1188">
            <v>17446</v>
          </cell>
          <cell r="F1188">
            <v>0</v>
          </cell>
          <cell r="G1188">
            <v>0</v>
          </cell>
          <cell r="H1188">
            <v>0</v>
          </cell>
          <cell r="I1188">
            <v>2681</v>
          </cell>
          <cell r="J1188">
            <v>28</v>
          </cell>
          <cell r="K1188">
            <v>23</v>
          </cell>
          <cell r="L1188">
            <v>1</v>
          </cell>
          <cell r="M1188">
            <v>0</v>
          </cell>
          <cell r="N1188">
            <v>0</v>
          </cell>
          <cell r="O1188">
            <v>35</v>
          </cell>
          <cell r="P1188">
            <v>1099</v>
          </cell>
          <cell r="Q1188">
            <v>1028</v>
          </cell>
          <cell r="R1188">
            <v>2</v>
          </cell>
          <cell r="S1188">
            <v>8090</v>
          </cell>
          <cell r="T1188">
            <v>0</v>
          </cell>
          <cell r="U1188">
            <v>2</v>
          </cell>
          <cell r="V1188">
            <v>549</v>
          </cell>
          <cell r="W1188">
            <v>17448</v>
          </cell>
          <cell r="X1188">
            <v>14024</v>
          </cell>
          <cell r="Y1188">
            <v>31472</v>
          </cell>
        </row>
        <row r="1189">
          <cell r="C1189">
            <v>3150</v>
          </cell>
          <cell r="D1189">
            <v>4563</v>
          </cell>
          <cell r="E1189">
            <v>17446</v>
          </cell>
          <cell r="F1189">
            <v>2893</v>
          </cell>
          <cell r="G1189">
            <v>6680</v>
          </cell>
          <cell r="H1189">
            <v>14179</v>
          </cell>
          <cell r="I1189">
            <v>3130</v>
          </cell>
          <cell r="J1189">
            <v>5419</v>
          </cell>
          <cell r="K1189">
            <v>577</v>
          </cell>
          <cell r="L1189">
            <v>6355</v>
          </cell>
          <cell r="M1189">
            <v>2826</v>
          </cell>
          <cell r="N1189">
            <v>2414</v>
          </cell>
          <cell r="O1189">
            <v>3921</v>
          </cell>
          <cell r="P1189">
            <v>12304</v>
          </cell>
          <cell r="Q1189">
            <v>37442</v>
          </cell>
          <cell r="R1189">
            <v>20171</v>
          </cell>
          <cell r="S1189">
            <v>8090</v>
          </cell>
          <cell r="T1189">
            <v>7461</v>
          </cell>
          <cell r="U1189">
            <v>2719</v>
          </cell>
          <cell r="V1189">
            <v>7328</v>
          </cell>
          <cell r="W1189">
            <v>37617</v>
          </cell>
          <cell r="X1189">
            <v>131451</v>
          </cell>
          <cell r="Y1189">
            <v>169068</v>
          </cell>
        </row>
        <row r="1190"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269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269</v>
          </cell>
          <cell r="Y1190">
            <v>269</v>
          </cell>
        </row>
        <row r="1191"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</row>
        <row r="1192"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2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2</v>
          </cell>
          <cell r="Y1192">
            <v>2</v>
          </cell>
        </row>
        <row r="1193"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2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2</v>
          </cell>
          <cell r="Y1193">
            <v>2</v>
          </cell>
        </row>
        <row r="1194"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265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265</v>
          </cell>
          <cell r="Y1194">
            <v>265</v>
          </cell>
        </row>
        <row r="1195"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1751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1751</v>
          </cell>
          <cell r="Y1195">
            <v>1751</v>
          </cell>
        </row>
        <row r="1196"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113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113</v>
          </cell>
          <cell r="Y1196">
            <v>113</v>
          </cell>
        </row>
        <row r="1197"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37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37</v>
          </cell>
          <cell r="Y1197">
            <v>37</v>
          </cell>
        </row>
        <row r="1198"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123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123</v>
          </cell>
          <cell r="Y1198">
            <v>123</v>
          </cell>
        </row>
        <row r="1199"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218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218</v>
          </cell>
          <cell r="Y1199">
            <v>218</v>
          </cell>
        </row>
        <row r="1200"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5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5</v>
          </cell>
          <cell r="Y1200">
            <v>5</v>
          </cell>
        </row>
        <row r="1201"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1255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1255</v>
          </cell>
          <cell r="Y1201">
            <v>1255</v>
          </cell>
        </row>
        <row r="1202"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7720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7720</v>
          </cell>
          <cell r="Y1202">
            <v>7720</v>
          </cell>
        </row>
        <row r="1203"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3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3</v>
          </cell>
          <cell r="Y1203">
            <v>3</v>
          </cell>
        </row>
        <row r="1204"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7389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7389</v>
          </cell>
          <cell r="Y1204">
            <v>7389</v>
          </cell>
        </row>
        <row r="1205"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176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176</v>
          </cell>
          <cell r="Y1205">
            <v>176</v>
          </cell>
        </row>
        <row r="1206"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148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148</v>
          </cell>
          <cell r="Y1206">
            <v>148</v>
          </cell>
        </row>
        <row r="1207"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4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4</v>
          </cell>
          <cell r="Y1207">
            <v>4</v>
          </cell>
        </row>
        <row r="1208"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15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15</v>
          </cell>
          <cell r="Y1208">
            <v>15</v>
          </cell>
        </row>
        <row r="1209"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15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15</v>
          </cell>
          <cell r="Y1209">
            <v>15</v>
          </cell>
        </row>
        <row r="1210"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</row>
        <row r="1211"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611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611</v>
          </cell>
          <cell r="Y1211">
            <v>611</v>
          </cell>
        </row>
        <row r="1212"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10366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10366</v>
          </cell>
          <cell r="Y1212">
            <v>10366</v>
          </cell>
        </row>
        <row r="1213">
          <cell r="C1213">
            <v>0</v>
          </cell>
          <cell r="D1213">
            <v>813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813</v>
          </cell>
          <cell r="Y1213">
            <v>813</v>
          </cell>
        </row>
        <row r="1214"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</row>
        <row r="1215"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</row>
        <row r="1216"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</row>
        <row r="1217">
          <cell r="C1217">
            <v>0</v>
          </cell>
          <cell r="D1217">
            <v>813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813</v>
          </cell>
          <cell r="Y1217">
            <v>813</v>
          </cell>
        </row>
        <row r="1218">
          <cell r="C1218">
            <v>0</v>
          </cell>
          <cell r="D1218">
            <v>17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17</v>
          </cell>
          <cell r="Y1218">
            <v>17</v>
          </cell>
        </row>
        <row r="1219"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  <cell r="Y1219">
            <v>0</v>
          </cell>
        </row>
        <row r="1220">
          <cell r="C1220">
            <v>0</v>
          </cell>
          <cell r="D1220">
            <v>9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9</v>
          </cell>
          <cell r="Y1220">
            <v>9</v>
          </cell>
        </row>
        <row r="1221">
          <cell r="C1221">
            <v>0</v>
          </cell>
          <cell r="D1221">
            <v>3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3</v>
          </cell>
          <cell r="Y1221">
            <v>3</v>
          </cell>
        </row>
        <row r="1222">
          <cell r="C1222">
            <v>0</v>
          </cell>
          <cell r="D1222">
            <v>1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1</v>
          </cell>
          <cell r="Y1222">
            <v>1</v>
          </cell>
        </row>
        <row r="1223"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</row>
        <row r="1224">
          <cell r="C1224">
            <v>0</v>
          </cell>
          <cell r="D1224">
            <v>4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4</v>
          </cell>
          <cell r="Y1224">
            <v>4</v>
          </cell>
        </row>
        <row r="1225">
          <cell r="C1225">
            <v>0</v>
          </cell>
          <cell r="D1225">
            <v>1443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1443</v>
          </cell>
          <cell r="Y1225">
            <v>1443</v>
          </cell>
        </row>
        <row r="1226"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</row>
        <row r="1227">
          <cell r="C1227">
            <v>0</v>
          </cell>
          <cell r="D1227">
            <v>695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695</v>
          </cell>
          <cell r="Y1227">
            <v>695</v>
          </cell>
        </row>
        <row r="1228">
          <cell r="C1228">
            <v>0</v>
          </cell>
          <cell r="D1228">
            <v>95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95</v>
          </cell>
          <cell r="Y1228">
            <v>95</v>
          </cell>
        </row>
        <row r="1229">
          <cell r="C1229">
            <v>0</v>
          </cell>
          <cell r="D1229">
            <v>73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73</v>
          </cell>
          <cell r="Y1229">
            <v>73</v>
          </cell>
        </row>
        <row r="1230">
          <cell r="C1230">
            <v>0</v>
          </cell>
          <cell r="D1230">
            <v>580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580</v>
          </cell>
          <cell r="Y1230">
            <v>580</v>
          </cell>
        </row>
        <row r="1231">
          <cell r="C1231">
            <v>0</v>
          </cell>
          <cell r="D1231">
            <v>45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45</v>
          </cell>
          <cell r="Y1231">
            <v>45</v>
          </cell>
        </row>
        <row r="1232">
          <cell r="C1232">
            <v>0</v>
          </cell>
          <cell r="D1232">
            <v>45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45</v>
          </cell>
          <cell r="Y1232">
            <v>45</v>
          </cell>
        </row>
        <row r="1233"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</row>
        <row r="1234"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</row>
        <row r="1235">
          <cell r="C1235">
            <v>0</v>
          </cell>
          <cell r="D1235">
            <v>2318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2318</v>
          </cell>
          <cell r="Y1235">
            <v>2318</v>
          </cell>
        </row>
        <row r="1236">
          <cell r="C1236">
            <v>22</v>
          </cell>
          <cell r="D1236">
            <v>2</v>
          </cell>
          <cell r="E1236">
            <v>5</v>
          </cell>
          <cell r="F1236">
            <v>0</v>
          </cell>
          <cell r="G1236">
            <v>0</v>
          </cell>
          <cell r="H1236">
            <v>3</v>
          </cell>
          <cell r="I1236">
            <v>0</v>
          </cell>
          <cell r="J1236">
            <v>0</v>
          </cell>
          <cell r="K1236">
            <v>0</v>
          </cell>
          <cell r="L1236">
            <v>4</v>
          </cell>
          <cell r="M1236">
            <v>0</v>
          </cell>
          <cell r="N1236">
            <v>1</v>
          </cell>
          <cell r="O1236">
            <v>1</v>
          </cell>
          <cell r="P1236">
            <v>1</v>
          </cell>
          <cell r="Q1236">
            <v>0</v>
          </cell>
          <cell r="R1236">
            <v>1</v>
          </cell>
          <cell r="S1236">
            <v>2</v>
          </cell>
          <cell r="T1236">
            <v>0</v>
          </cell>
          <cell r="U1236">
            <v>0</v>
          </cell>
          <cell r="V1236">
            <v>14</v>
          </cell>
          <cell r="W1236">
            <v>6</v>
          </cell>
          <cell r="X1236">
            <v>50</v>
          </cell>
          <cell r="Y1236">
            <v>56</v>
          </cell>
        </row>
        <row r="1237"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4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1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1</v>
          </cell>
          <cell r="X1237">
            <v>4</v>
          </cell>
          <cell r="Y1237">
            <v>5</v>
          </cell>
        </row>
        <row r="1238">
          <cell r="C1238">
            <v>0</v>
          </cell>
          <cell r="D1238">
            <v>0</v>
          </cell>
          <cell r="E1238">
            <v>1</v>
          </cell>
          <cell r="F1238">
            <v>0</v>
          </cell>
          <cell r="G1238">
            <v>0</v>
          </cell>
          <cell r="H1238">
            <v>1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1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1</v>
          </cell>
          <cell r="X1238">
            <v>2</v>
          </cell>
          <cell r="Y1238">
            <v>3</v>
          </cell>
        </row>
        <row r="1239">
          <cell r="C1239">
            <v>22</v>
          </cell>
          <cell r="D1239">
            <v>1</v>
          </cell>
          <cell r="E1239">
            <v>3</v>
          </cell>
          <cell r="F1239">
            <v>0</v>
          </cell>
          <cell r="G1239">
            <v>0</v>
          </cell>
          <cell r="H1239">
            <v>2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1</v>
          </cell>
          <cell r="O1239">
            <v>1</v>
          </cell>
          <cell r="P1239">
            <v>0</v>
          </cell>
          <cell r="Q1239">
            <v>0</v>
          </cell>
          <cell r="R1239">
            <v>0</v>
          </cell>
          <cell r="S1239">
            <v>2</v>
          </cell>
          <cell r="T1239">
            <v>0</v>
          </cell>
          <cell r="U1239">
            <v>0</v>
          </cell>
          <cell r="V1239">
            <v>14</v>
          </cell>
          <cell r="W1239">
            <v>3</v>
          </cell>
          <cell r="X1239">
            <v>43</v>
          </cell>
          <cell r="Y1239">
            <v>46</v>
          </cell>
        </row>
        <row r="1240">
          <cell r="C1240">
            <v>0</v>
          </cell>
          <cell r="D1240">
            <v>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1</v>
          </cell>
          <cell r="X1240">
            <v>1</v>
          </cell>
          <cell r="Y1240">
            <v>2</v>
          </cell>
        </row>
        <row r="1241">
          <cell r="C1241">
            <v>0</v>
          </cell>
          <cell r="D1241">
            <v>2</v>
          </cell>
          <cell r="E1241">
            <v>74</v>
          </cell>
          <cell r="F1241">
            <v>29</v>
          </cell>
          <cell r="G1241">
            <v>230</v>
          </cell>
          <cell r="H1241">
            <v>198</v>
          </cell>
          <cell r="I1241">
            <v>4</v>
          </cell>
          <cell r="J1241">
            <v>49</v>
          </cell>
          <cell r="K1241">
            <v>0</v>
          </cell>
          <cell r="L1241">
            <v>3</v>
          </cell>
          <cell r="M1241">
            <v>3</v>
          </cell>
          <cell r="N1241">
            <v>51</v>
          </cell>
          <cell r="O1241">
            <v>0</v>
          </cell>
          <cell r="P1241">
            <v>6</v>
          </cell>
          <cell r="Q1241">
            <v>51</v>
          </cell>
          <cell r="R1241">
            <v>328</v>
          </cell>
          <cell r="S1241">
            <v>140</v>
          </cell>
          <cell r="T1241">
            <v>0</v>
          </cell>
          <cell r="U1241">
            <v>0</v>
          </cell>
          <cell r="V1241">
            <v>0</v>
          </cell>
          <cell r="W1241">
            <v>402</v>
          </cell>
          <cell r="X1241">
            <v>766</v>
          </cell>
          <cell r="Y1241">
            <v>1168</v>
          </cell>
        </row>
        <row r="1242">
          <cell r="C1242">
            <v>0</v>
          </cell>
          <cell r="D1242">
            <v>0</v>
          </cell>
          <cell r="E1242">
            <v>9</v>
          </cell>
          <cell r="F1242">
            <v>0</v>
          </cell>
          <cell r="G1242">
            <v>0</v>
          </cell>
          <cell r="H1242">
            <v>46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1</v>
          </cell>
          <cell r="O1242">
            <v>0</v>
          </cell>
          <cell r="P1242">
            <v>1</v>
          </cell>
          <cell r="Q1242">
            <v>18</v>
          </cell>
          <cell r="R1242">
            <v>47</v>
          </cell>
          <cell r="S1242">
            <v>19</v>
          </cell>
          <cell r="T1242">
            <v>0</v>
          </cell>
          <cell r="U1242">
            <v>0</v>
          </cell>
          <cell r="V1242">
            <v>0</v>
          </cell>
          <cell r="W1242">
            <v>56</v>
          </cell>
          <cell r="X1242">
            <v>85</v>
          </cell>
          <cell r="Y1242">
            <v>141</v>
          </cell>
        </row>
        <row r="1243">
          <cell r="C1243">
            <v>0</v>
          </cell>
          <cell r="D1243">
            <v>0</v>
          </cell>
          <cell r="E1243">
            <v>9</v>
          </cell>
          <cell r="F1243">
            <v>0</v>
          </cell>
          <cell r="G1243">
            <v>0</v>
          </cell>
          <cell r="H1243">
            <v>1</v>
          </cell>
          <cell r="I1243">
            <v>0</v>
          </cell>
          <cell r="J1243">
            <v>48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2</v>
          </cell>
          <cell r="S1243">
            <v>65</v>
          </cell>
          <cell r="T1243">
            <v>0</v>
          </cell>
          <cell r="U1243">
            <v>0</v>
          </cell>
          <cell r="V1243">
            <v>0</v>
          </cell>
          <cell r="W1243">
            <v>11</v>
          </cell>
          <cell r="X1243">
            <v>114</v>
          </cell>
          <cell r="Y1243">
            <v>125</v>
          </cell>
        </row>
        <row r="1244">
          <cell r="C1244">
            <v>0</v>
          </cell>
          <cell r="D1244">
            <v>2</v>
          </cell>
          <cell r="E1244">
            <v>35</v>
          </cell>
          <cell r="F1244">
            <v>0</v>
          </cell>
          <cell r="G1244">
            <v>19</v>
          </cell>
          <cell r="H1244">
            <v>3</v>
          </cell>
          <cell r="I1244">
            <v>4</v>
          </cell>
          <cell r="J1244">
            <v>0</v>
          </cell>
          <cell r="K1244">
            <v>0</v>
          </cell>
          <cell r="L1244">
            <v>3</v>
          </cell>
          <cell r="M1244">
            <v>3</v>
          </cell>
          <cell r="N1244">
            <v>28</v>
          </cell>
          <cell r="O1244">
            <v>0</v>
          </cell>
          <cell r="P1244">
            <v>5</v>
          </cell>
          <cell r="Q1244">
            <v>10</v>
          </cell>
          <cell r="R1244">
            <v>59</v>
          </cell>
          <cell r="S1244">
            <v>46</v>
          </cell>
          <cell r="T1244">
            <v>0</v>
          </cell>
          <cell r="U1244">
            <v>0</v>
          </cell>
          <cell r="V1244">
            <v>0</v>
          </cell>
          <cell r="W1244">
            <v>94</v>
          </cell>
          <cell r="X1244">
            <v>123</v>
          </cell>
          <cell r="Y1244">
            <v>217</v>
          </cell>
        </row>
        <row r="1245">
          <cell r="C1245">
            <v>0</v>
          </cell>
          <cell r="D1245">
            <v>0</v>
          </cell>
          <cell r="E1245">
            <v>9</v>
          </cell>
          <cell r="F1245">
            <v>0</v>
          </cell>
          <cell r="G1245">
            <v>196</v>
          </cell>
          <cell r="H1245">
            <v>145</v>
          </cell>
          <cell r="I1245">
            <v>0</v>
          </cell>
          <cell r="J1245">
            <v>1</v>
          </cell>
          <cell r="K1245">
            <v>0</v>
          </cell>
          <cell r="L1245">
            <v>0</v>
          </cell>
          <cell r="M1245">
            <v>0</v>
          </cell>
          <cell r="N1245">
            <v>14</v>
          </cell>
          <cell r="O1245">
            <v>0</v>
          </cell>
          <cell r="P1245">
            <v>0</v>
          </cell>
          <cell r="Q1245">
            <v>0</v>
          </cell>
          <cell r="R1245">
            <v>22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31</v>
          </cell>
          <cell r="X1245">
            <v>356</v>
          </cell>
          <cell r="Y1245">
            <v>387</v>
          </cell>
        </row>
        <row r="1246"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157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157</v>
          </cell>
          <cell r="X1246">
            <v>0</v>
          </cell>
          <cell r="Y1246">
            <v>157</v>
          </cell>
        </row>
        <row r="1247">
          <cell r="C1247">
            <v>0</v>
          </cell>
          <cell r="D1247">
            <v>0</v>
          </cell>
          <cell r="E1247">
            <v>12</v>
          </cell>
          <cell r="F1247">
            <v>29</v>
          </cell>
          <cell r="G1247">
            <v>15</v>
          </cell>
          <cell r="H1247">
            <v>3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8</v>
          </cell>
          <cell r="O1247">
            <v>0</v>
          </cell>
          <cell r="P1247">
            <v>0</v>
          </cell>
          <cell r="Q1247">
            <v>23</v>
          </cell>
          <cell r="R1247">
            <v>41</v>
          </cell>
          <cell r="S1247">
            <v>10</v>
          </cell>
          <cell r="T1247">
            <v>0</v>
          </cell>
          <cell r="U1247">
            <v>0</v>
          </cell>
          <cell r="V1247">
            <v>0</v>
          </cell>
          <cell r="W1247">
            <v>53</v>
          </cell>
          <cell r="X1247">
            <v>88</v>
          </cell>
          <cell r="Y1247">
            <v>141</v>
          </cell>
        </row>
        <row r="1248">
          <cell r="C1248">
            <v>111</v>
          </cell>
          <cell r="D1248">
            <v>119</v>
          </cell>
          <cell r="E1248">
            <v>1701</v>
          </cell>
          <cell r="F1248">
            <v>37</v>
          </cell>
          <cell r="G1248">
            <v>33</v>
          </cell>
          <cell r="H1248">
            <v>691</v>
          </cell>
          <cell r="I1248">
            <v>9</v>
          </cell>
          <cell r="J1248">
            <v>96</v>
          </cell>
          <cell r="K1248">
            <v>47</v>
          </cell>
          <cell r="L1248">
            <v>307</v>
          </cell>
          <cell r="M1248">
            <v>245</v>
          </cell>
          <cell r="N1248">
            <v>13</v>
          </cell>
          <cell r="O1248">
            <v>288</v>
          </cell>
          <cell r="P1248">
            <v>14</v>
          </cell>
          <cell r="Q1248">
            <v>54</v>
          </cell>
          <cell r="R1248">
            <v>1149</v>
          </cell>
          <cell r="S1248">
            <v>115</v>
          </cell>
          <cell r="T1248">
            <v>347</v>
          </cell>
          <cell r="U1248">
            <v>10</v>
          </cell>
          <cell r="V1248">
            <v>46</v>
          </cell>
          <cell r="W1248">
            <v>2850</v>
          </cell>
          <cell r="X1248">
            <v>2582</v>
          </cell>
          <cell r="Y1248">
            <v>5432</v>
          </cell>
        </row>
        <row r="1249">
          <cell r="C1249">
            <v>7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1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2</v>
          </cell>
          <cell r="Q1249">
            <v>0</v>
          </cell>
          <cell r="R1249">
            <v>2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2</v>
          </cell>
          <cell r="X1249">
            <v>10</v>
          </cell>
          <cell r="Y1249">
            <v>12</v>
          </cell>
        </row>
        <row r="1250">
          <cell r="C1250">
            <v>0</v>
          </cell>
          <cell r="D1250">
            <v>84</v>
          </cell>
          <cell r="E1250">
            <v>1573</v>
          </cell>
          <cell r="F1250">
            <v>19</v>
          </cell>
          <cell r="G1250">
            <v>27</v>
          </cell>
          <cell r="H1250">
            <v>176</v>
          </cell>
          <cell r="I1250">
            <v>5</v>
          </cell>
          <cell r="J1250">
            <v>93</v>
          </cell>
          <cell r="K1250">
            <v>47</v>
          </cell>
          <cell r="L1250">
            <v>275</v>
          </cell>
          <cell r="M1250">
            <v>236</v>
          </cell>
          <cell r="N1250">
            <v>11</v>
          </cell>
          <cell r="O1250">
            <v>274</v>
          </cell>
          <cell r="P1250">
            <v>10</v>
          </cell>
          <cell r="Q1250">
            <v>46</v>
          </cell>
          <cell r="R1250">
            <v>941</v>
          </cell>
          <cell r="S1250">
            <v>97</v>
          </cell>
          <cell r="T1250">
            <v>268</v>
          </cell>
          <cell r="U1250">
            <v>3</v>
          </cell>
          <cell r="V1250">
            <v>21</v>
          </cell>
          <cell r="W1250">
            <v>2514</v>
          </cell>
          <cell r="X1250">
            <v>1692</v>
          </cell>
          <cell r="Y1250">
            <v>4206</v>
          </cell>
        </row>
        <row r="1251">
          <cell r="C1251">
            <v>2</v>
          </cell>
          <cell r="D1251">
            <v>28</v>
          </cell>
          <cell r="E1251">
            <v>72</v>
          </cell>
          <cell r="F1251">
            <v>0</v>
          </cell>
          <cell r="G1251">
            <v>6</v>
          </cell>
          <cell r="H1251">
            <v>507</v>
          </cell>
          <cell r="I1251">
            <v>0</v>
          </cell>
          <cell r="J1251">
            <v>2</v>
          </cell>
          <cell r="K1251">
            <v>0</v>
          </cell>
          <cell r="L1251">
            <v>5</v>
          </cell>
          <cell r="M1251">
            <v>8</v>
          </cell>
          <cell r="N1251">
            <v>1</v>
          </cell>
          <cell r="O1251">
            <v>14</v>
          </cell>
          <cell r="P1251">
            <v>0</v>
          </cell>
          <cell r="Q1251">
            <v>8</v>
          </cell>
          <cell r="R1251">
            <v>56</v>
          </cell>
          <cell r="S1251">
            <v>9</v>
          </cell>
          <cell r="T1251">
            <v>4</v>
          </cell>
          <cell r="U1251">
            <v>1</v>
          </cell>
          <cell r="V1251">
            <v>8</v>
          </cell>
          <cell r="W1251">
            <v>128</v>
          </cell>
          <cell r="X1251">
            <v>603</v>
          </cell>
          <cell r="Y1251">
            <v>731</v>
          </cell>
        </row>
        <row r="1252">
          <cell r="C1252">
            <v>102</v>
          </cell>
          <cell r="D1252">
            <v>7</v>
          </cell>
          <cell r="E1252">
            <v>49</v>
          </cell>
          <cell r="F1252">
            <v>18</v>
          </cell>
          <cell r="G1252">
            <v>0</v>
          </cell>
          <cell r="H1252">
            <v>3</v>
          </cell>
          <cell r="I1252">
            <v>3</v>
          </cell>
          <cell r="J1252">
            <v>1</v>
          </cell>
          <cell r="K1252">
            <v>0</v>
          </cell>
          <cell r="L1252">
            <v>27</v>
          </cell>
          <cell r="M1252">
            <v>0</v>
          </cell>
          <cell r="N1252">
            <v>1</v>
          </cell>
          <cell r="O1252">
            <v>0</v>
          </cell>
          <cell r="P1252">
            <v>2</v>
          </cell>
          <cell r="Q1252">
            <v>0</v>
          </cell>
          <cell r="R1252">
            <v>55</v>
          </cell>
          <cell r="S1252">
            <v>0</v>
          </cell>
          <cell r="T1252">
            <v>5</v>
          </cell>
          <cell r="U1252">
            <v>5</v>
          </cell>
          <cell r="V1252">
            <v>17</v>
          </cell>
          <cell r="W1252">
            <v>104</v>
          </cell>
          <cell r="X1252">
            <v>191</v>
          </cell>
          <cell r="Y1252">
            <v>295</v>
          </cell>
        </row>
        <row r="1253">
          <cell r="C1253">
            <v>0</v>
          </cell>
          <cell r="D1253">
            <v>0</v>
          </cell>
          <cell r="E1253">
            <v>7</v>
          </cell>
          <cell r="F1253">
            <v>0</v>
          </cell>
          <cell r="G1253">
            <v>0</v>
          </cell>
          <cell r="H1253">
            <v>5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1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95</v>
          </cell>
          <cell r="S1253">
            <v>9</v>
          </cell>
          <cell r="T1253">
            <v>70</v>
          </cell>
          <cell r="U1253">
            <v>1</v>
          </cell>
          <cell r="V1253">
            <v>0</v>
          </cell>
          <cell r="W1253">
            <v>102</v>
          </cell>
          <cell r="X1253">
            <v>86</v>
          </cell>
          <cell r="Y1253">
            <v>188</v>
          </cell>
        </row>
        <row r="1254">
          <cell r="C1254">
            <v>0</v>
          </cell>
          <cell r="D1254">
            <v>1</v>
          </cell>
          <cell r="E1254">
            <v>1</v>
          </cell>
          <cell r="F1254">
            <v>0</v>
          </cell>
          <cell r="G1254">
            <v>0</v>
          </cell>
          <cell r="H1254">
            <v>8</v>
          </cell>
          <cell r="I1254">
            <v>0</v>
          </cell>
          <cell r="J1254">
            <v>2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1</v>
          </cell>
          <cell r="Q1254">
            <v>0</v>
          </cell>
          <cell r="R1254">
            <v>3</v>
          </cell>
          <cell r="S1254">
            <v>2</v>
          </cell>
          <cell r="T1254">
            <v>0</v>
          </cell>
          <cell r="U1254">
            <v>0</v>
          </cell>
          <cell r="V1254">
            <v>0</v>
          </cell>
          <cell r="W1254">
            <v>4</v>
          </cell>
          <cell r="X1254">
            <v>14</v>
          </cell>
          <cell r="Y1254">
            <v>18</v>
          </cell>
        </row>
        <row r="1255">
          <cell r="C1255">
            <v>0</v>
          </cell>
          <cell r="D1255">
            <v>1</v>
          </cell>
          <cell r="E1255">
            <v>1</v>
          </cell>
          <cell r="F1255">
            <v>0</v>
          </cell>
          <cell r="G1255">
            <v>0</v>
          </cell>
          <cell r="H1255">
            <v>8</v>
          </cell>
          <cell r="I1255">
            <v>0</v>
          </cell>
          <cell r="J1255">
            <v>2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1</v>
          </cell>
          <cell r="Q1255">
            <v>0</v>
          </cell>
          <cell r="R1255">
            <v>2</v>
          </cell>
          <cell r="S1255">
            <v>2</v>
          </cell>
          <cell r="T1255">
            <v>0</v>
          </cell>
          <cell r="U1255">
            <v>0</v>
          </cell>
          <cell r="V1255">
            <v>0</v>
          </cell>
          <cell r="W1255">
            <v>3</v>
          </cell>
          <cell r="X1255">
            <v>14</v>
          </cell>
          <cell r="Y1255">
            <v>17</v>
          </cell>
        </row>
        <row r="1256"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1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1</v>
          </cell>
          <cell r="X1256">
            <v>0</v>
          </cell>
          <cell r="Y1256">
            <v>1</v>
          </cell>
        </row>
        <row r="1257"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20</v>
          </cell>
          <cell r="I1257">
            <v>38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3</v>
          </cell>
          <cell r="O1257">
            <v>0</v>
          </cell>
          <cell r="P1257">
            <v>0</v>
          </cell>
          <cell r="Q1257">
            <v>2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63</v>
          </cell>
          <cell r="Y1257">
            <v>63</v>
          </cell>
        </row>
        <row r="1258">
          <cell r="C1258">
            <v>133</v>
          </cell>
          <cell r="D1258">
            <v>124</v>
          </cell>
          <cell r="E1258">
            <v>1781</v>
          </cell>
          <cell r="F1258">
            <v>66</v>
          </cell>
          <cell r="G1258">
            <v>263</v>
          </cell>
          <cell r="H1258">
            <v>920</v>
          </cell>
          <cell r="I1258">
            <v>51</v>
          </cell>
          <cell r="J1258">
            <v>147</v>
          </cell>
          <cell r="K1258">
            <v>47</v>
          </cell>
          <cell r="L1258">
            <v>314</v>
          </cell>
          <cell r="M1258">
            <v>248</v>
          </cell>
          <cell r="N1258">
            <v>68</v>
          </cell>
          <cell r="O1258">
            <v>289</v>
          </cell>
          <cell r="P1258">
            <v>22</v>
          </cell>
          <cell r="Q1258">
            <v>107</v>
          </cell>
          <cell r="R1258">
            <v>1481</v>
          </cell>
          <cell r="S1258">
            <v>259</v>
          </cell>
          <cell r="T1258">
            <v>347</v>
          </cell>
          <cell r="U1258">
            <v>10</v>
          </cell>
          <cell r="V1258">
            <v>60</v>
          </cell>
          <cell r="W1258">
            <v>3262</v>
          </cell>
          <cell r="X1258">
            <v>3475</v>
          </cell>
          <cell r="Y1258">
            <v>6737</v>
          </cell>
        </row>
        <row r="1259">
          <cell r="C1259">
            <v>875</v>
          </cell>
          <cell r="D1259">
            <v>193</v>
          </cell>
          <cell r="E1259">
            <v>236</v>
          </cell>
          <cell r="F1259">
            <v>6</v>
          </cell>
          <cell r="G1259">
            <v>4</v>
          </cell>
          <cell r="H1259">
            <v>91</v>
          </cell>
          <cell r="I1259">
            <v>5</v>
          </cell>
          <cell r="J1259">
            <v>6</v>
          </cell>
          <cell r="K1259">
            <v>57</v>
          </cell>
          <cell r="L1259">
            <v>276</v>
          </cell>
          <cell r="M1259">
            <v>3</v>
          </cell>
          <cell r="N1259">
            <v>5</v>
          </cell>
          <cell r="O1259">
            <v>51</v>
          </cell>
          <cell r="P1259">
            <v>490</v>
          </cell>
          <cell r="Q1259">
            <v>32</v>
          </cell>
          <cell r="R1259">
            <v>78</v>
          </cell>
          <cell r="S1259">
            <v>23</v>
          </cell>
          <cell r="T1259">
            <v>6</v>
          </cell>
          <cell r="U1259">
            <v>11</v>
          </cell>
          <cell r="V1259">
            <v>186</v>
          </cell>
          <cell r="W1259">
            <v>314</v>
          </cell>
          <cell r="X1259">
            <v>2320</v>
          </cell>
          <cell r="Y1259">
            <v>2634</v>
          </cell>
        </row>
        <row r="1260">
          <cell r="C1260">
            <v>0</v>
          </cell>
          <cell r="D1260">
            <v>0</v>
          </cell>
          <cell r="E1260">
            <v>0</v>
          </cell>
          <cell r="F1260">
            <v>4</v>
          </cell>
          <cell r="G1260">
            <v>3</v>
          </cell>
          <cell r="H1260">
            <v>0</v>
          </cell>
          <cell r="I1260">
            <v>2</v>
          </cell>
          <cell r="J1260">
            <v>0</v>
          </cell>
          <cell r="K1260">
            <v>0</v>
          </cell>
          <cell r="L1260">
            <v>200</v>
          </cell>
          <cell r="M1260">
            <v>3</v>
          </cell>
          <cell r="N1260">
            <v>0</v>
          </cell>
          <cell r="O1260">
            <v>4</v>
          </cell>
          <cell r="P1260">
            <v>120</v>
          </cell>
          <cell r="Q1260">
            <v>5</v>
          </cell>
          <cell r="R1260">
            <v>6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6</v>
          </cell>
          <cell r="X1260">
            <v>341</v>
          </cell>
          <cell r="Y1260">
            <v>347</v>
          </cell>
        </row>
        <row r="1261">
          <cell r="C1261">
            <v>0</v>
          </cell>
          <cell r="D1261">
            <v>5</v>
          </cell>
          <cell r="E1261">
            <v>115</v>
          </cell>
          <cell r="F1261">
            <v>0</v>
          </cell>
          <cell r="G1261">
            <v>0</v>
          </cell>
          <cell r="H1261">
            <v>43</v>
          </cell>
          <cell r="I1261">
            <v>0</v>
          </cell>
          <cell r="J1261">
            <v>0</v>
          </cell>
          <cell r="K1261">
            <v>1</v>
          </cell>
          <cell r="L1261">
            <v>26</v>
          </cell>
          <cell r="M1261">
            <v>0</v>
          </cell>
          <cell r="N1261">
            <v>0</v>
          </cell>
          <cell r="O1261">
            <v>22</v>
          </cell>
          <cell r="P1261">
            <v>326</v>
          </cell>
          <cell r="Q1261">
            <v>11</v>
          </cell>
          <cell r="R1261">
            <v>31</v>
          </cell>
          <cell r="S1261">
            <v>0</v>
          </cell>
          <cell r="T1261">
            <v>0</v>
          </cell>
          <cell r="U1261">
            <v>6</v>
          </cell>
          <cell r="V1261">
            <v>9</v>
          </cell>
          <cell r="W1261">
            <v>146</v>
          </cell>
          <cell r="X1261">
            <v>449</v>
          </cell>
          <cell r="Y1261">
            <v>595</v>
          </cell>
        </row>
        <row r="1262">
          <cell r="C1262">
            <v>875</v>
          </cell>
          <cell r="D1262">
            <v>55</v>
          </cell>
          <cell r="E1262">
            <v>105</v>
          </cell>
          <cell r="F1262">
            <v>1</v>
          </cell>
          <cell r="G1262">
            <v>0</v>
          </cell>
          <cell r="H1262">
            <v>45</v>
          </cell>
          <cell r="I1262">
            <v>2</v>
          </cell>
          <cell r="J1262">
            <v>5</v>
          </cell>
          <cell r="K1262">
            <v>56</v>
          </cell>
          <cell r="L1262">
            <v>43</v>
          </cell>
          <cell r="M1262">
            <v>0</v>
          </cell>
          <cell r="N1262">
            <v>5</v>
          </cell>
          <cell r="O1262">
            <v>25</v>
          </cell>
          <cell r="P1262">
            <v>40</v>
          </cell>
          <cell r="Q1262">
            <v>16</v>
          </cell>
          <cell r="R1262">
            <v>35</v>
          </cell>
          <cell r="S1262">
            <v>23</v>
          </cell>
          <cell r="T1262">
            <v>5</v>
          </cell>
          <cell r="U1262">
            <v>5</v>
          </cell>
          <cell r="V1262">
            <v>174</v>
          </cell>
          <cell r="W1262">
            <v>140</v>
          </cell>
          <cell r="X1262">
            <v>1375</v>
          </cell>
          <cell r="Y1262">
            <v>1515</v>
          </cell>
        </row>
        <row r="1263">
          <cell r="C1263">
            <v>0</v>
          </cell>
          <cell r="D1263">
            <v>133</v>
          </cell>
          <cell r="E1263">
            <v>16</v>
          </cell>
          <cell r="F1263">
            <v>1</v>
          </cell>
          <cell r="G1263">
            <v>1</v>
          </cell>
          <cell r="H1263">
            <v>3</v>
          </cell>
          <cell r="I1263">
            <v>1</v>
          </cell>
          <cell r="J1263">
            <v>1</v>
          </cell>
          <cell r="K1263">
            <v>0</v>
          </cell>
          <cell r="L1263">
            <v>7</v>
          </cell>
          <cell r="M1263">
            <v>0</v>
          </cell>
          <cell r="N1263">
            <v>0</v>
          </cell>
          <cell r="O1263">
            <v>0</v>
          </cell>
          <cell r="P1263">
            <v>4</v>
          </cell>
          <cell r="Q1263">
            <v>0</v>
          </cell>
          <cell r="R1263">
            <v>6</v>
          </cell>
          <cell r="S1263">
            <v>0</v>
          </cell>
          <cell r="T1263">
            <v>1</v>
          </cell>
          <cell r="U1263">
            <v>0</v>
          </cell>
          <cell r="V1263">
            <v>3</v>
          </cell>
          <cell r="W1263">
            <v>22</v>
          </cell>
          <cell r="X1263">
            <v>155</v>
          </cell>
          <cell r="Y1263">
            <v>177</v>
          </cell>
        </row>
        <row r="1264">
          <cell r="C1264">
            <v>1</v>
          </cell>
          <cell r="D1264">
            <v>48</v>
          </cell>
          <cell r="E1264">
            <v>2089</v>
          </cell>
          <cell r="F1264">
            <v>1376</v>
          </cell>
          <cell r="G1264">
            <v>5362</v>
          </cell>
          <cell r="H1264">
            <v>642</v>
          </cell>
          <cell r="I1264">
            <v>446</v>
          </cell>
          <cell r="J1264">
            <v>921</v>
          </cell>
          <cell r="K1264">
            <v>4</v>
          </cell>
          <cell r="L1264">
            <v>222</v>
          </cell>
          <cell r="M1264">
            <v>133</v>
          </cell>
          <cell r="N1264">
            <v>382</v>
          </cell>
          <cell r="O1264">
            <v>16</v>
          </cell>
          <cell r="P1264">
            <v>945</v>
          </cell>
          <cell r="Q1264">
            <v>1776</v>
          </cell>
          <cell r="R1264">
            <v>2017</v>
          </cell>
          <cell r="S1264">
            <v>1838</v>
          </cell>
          <cell r="T1264">
            <v>0</v>
          </cell>
          <cell r="U1264">
            <v>1</v>
          </cell>
          <cell r="V1264">
            <v>93</v>
          </cell>
          <cell r="W1264">
            <v>4106</v>
          </cell>
          <cell r="X1264">
            <v>14206</v>
          </cell>
          <cell r="Y1264">
            <v>18312</v>
          </cell>
        </row>
        <row r="1265">
          <cell r="C1265">
            <v>0</v>
          </cell>
          <cell r="D1265">
            <v>3</v>
          </cell>
          <cell r="E1265">
            <v>540</v>
          </cell>
          <cell r="F1265">
            <v>5</v>
          </cell>
          <cell r="G1265">
            <v>0</v>
          </cell>
          <cell r="H1265">
            <v>110</v>
          </cell>
          <cell r="I1265">
            <v>1</v>
          </cell>
          <cell r="J1265">
            <v>12</v>
          </cell>
          <cell r="K1265">
            <v>3</v>
          </cell>
          <cell r="L1265">
            <v>17</v>
          </cell>
          <cell r="M1265">
            <v>22</v>
          </cell>
          <cell r="N1265">
            <v>14</v>
          </cell>
          <cell r="O1265">
            <v>11</v>
          </cell>
          <cell r="P1265">
            <v>388</v>
          </cell>
          <cell r="Q1265">
            <v>1032</v>
          </cell>
          <cell r="R1265">
            <v>561</v>
          </cell>
          <cell r="S1265">
            <v>343</v>
          </cell>
          <cell r="T1265">
            <v>0</v>
          </cell>
          <cell r="U1265">
            <v>0</v>
          </cell>
          <cell r="V1265">
            <v>14</v>
          </cell>
          <cell r="W1265">
            <v>1101</v>
          </cell>
          <cell r="X1265">
            <v>1975</v>
          </cell>
          <cell r="Y1265">
            <v>3076</v>
          </cell>
        </row>
        <row r="1266">
          <cell r="C1266">
            <v>0</v>
          </cell>
          <cell r="D1266">
            <v>8</v>
          </cell>
          <cell r="E1266">
            <v>164</v>
          </cell>
          <cell r="F1266">
            <v>0</v>
          </cell>
          <cell r="G1266">
            <v>0</v>
          </cell>
          <cell r="H1266">
            <v>3</v>
          </cell>
          <cell r="I1266">
            <v>5</v>
          </cell>
          <cell r="J1266">
            <v>837</v>
          </cell>
          <cell r="K1266">
            <v>0</v>
          </cell>
          <cell r="L1266">
            <v>6</v>
          </cell>
          <cell r="M1266">
            <v>0</v>
          </cell>
          <cell r="N1266">
            <v>0</v>
          </cell>
          <cell r="O1266">
            <v>2</v>
          </cell>
          <cell r="P1266">
            <v>13</v>
          </cell>
          <cell r="Q1266">
            <v>5</v>
          </cell>
          <cell r="R1266">
            <v>37</v>
          </cell>
          <cell r="S1266">
            <v>197</v>
          </cell>
          <cell r="T1266">
            <v>0</v>
          </cell>
          <cell r="U1266">
            <v>0</v>
          </cell>
          <cell r="V1266">
            <v>25</v>
          </cell>
          <cell r="W1266">
            <v>201</v>
          </cell>
          <cell r="X1266">
            <v>1101</v>
          </cell>
          <cell r="Y1266">
            <v>1302</v>
          </cell>
        </row>
        <row r="1267">
          <cell r="C1267">
            <v>0</v>
          </cell>
          <cell r="D1267">
            <v>4</v>
          </cell>
          <cell r="E1267">
            <v>671</v>
          </cell>
          <cell r="F1267">
            <v>5</v>
          </cell>
          <cell r="G1267">
            <v>440</v>
          </cell>
          <cell r="H1267">
            <v>66</v>
          </cell>
          <cell r="I1267">
            <v>413</v>
          </cell>
          <cell r="J1267">
            <v>21</v>
          </cell>
          <cell r="K1267">
            <v>0</v>
          </cell>
          <cell r="L1267">
            <v>58</v>
          </cell>
          <cell r="M1267">
            <v>48</v>
          </cell>
          <cell r="N1267">
            <v>139</v>
          </cell>
          <cell r="O1267">
            <v>0</v>
          </cell>
          <cell r="P1267">
            <v>417</v>
          </cell>
          <cell r="Q1267">
            <v>305</v>
          </cell>
          <cell r="R1267">
            <v>579</v>
          </cell>
          <cell r="S1267">
            <v>1273</v>
          </cell>
          <cell r="T1267">
            <v>0</v>
          </cell>
          <cell r="U1267">
            <v>0</v>
          </cell>
          <cell r="V1267">
            <v>12</v>
          </cell>
          <cell r="W1267">
            <v>1250</v>
          </cell>
          <cell r="X1267">
            <v>3201</v>
          </cell>
          <cell r="Y1267">
            <v>4451</v>
          </cell>
        </row>
        <row r="1268">
          <cell r="C1268">
            <v>1</v>
          </cell>
          <cell r="D1268">
            <v>12</v>
          </cell>
          <cell r="E1268">
            <v>285</v>
          </cell>
          <cell r="F1268">
            <v>0</v>
          </cell>
          <cell r="G1268">
            <v>4299</v>
          </cell>
          <cell r="H1268">
            <v>418</v>
          </cell>
          <cell r="I1268">
            <v>2</v>
          </cell>
          <cell r="J1268">
            <v>21</v>
          </cell>
          <cell r="K1268">
            <v>1</v>
          </cell>
          <cell r="L1268">
            <v>10</v>
          </cell>
          <cell r="M1268">
            <v>17</v>
          </cell>
          <cell r="N1268">
            <v>159</v>
          </cell>
          <cell r="O1268">
            <v>1</v>
          </cell>
          <cell r="P1268">
            <v>11</v>
          </cell>
          <cell r="Q1268">
            <v>24</v>
          </cell>
          <cell r="R1268">
            <v>110</v>
          </cell>
          <cell r="S1268">
            <v>0</v>
          </cell>
          <cell r="T1268">
            <v>0</v>
          </cell>
          <cell r="U1268">
            <v>0</v>
          </cell>
          <cell r="V1268">
            <v>41</v>
          </cell>
          <cell r="W1268">
            <v>395</v>
          </cell>
          <cell r="X1268">
            <v>5017</v>
          </cell>
          <cell r="Y1268">
            <v>5412</v>
          </cell>
        </row>
        <row r="1269">
          <cell r="C1269">
            <v>0</v>
          </cell>
          <cell r="D1269">
            <v>12</v>
          </cell>
          <cell r="E1269">
            <v>41</v>
          </cell>
          <cell r="F1269">
            <v>0</v>
          </cell>
          <cell r="G1269">
            <v>0</v>
          </cell>
          <cell r="H1269">
            <v>5</v>
          </cell>
          <cell r="I1269">
            <v>0</v>
          </cell>
          <cell r="J1269">
            <v>30</v>
          </cell>
          <cell r="K1269">
            <v>0</v>
          </cell>
          <cell r="L1269">
            <v>115</v>
          </cell>
          <cell r="M1269">
            <v>21</v>
          </cell>
          <cell r="N1269">
            <v>0</v>
          </cell>
          <cell r="O1269">
            <v>0</v>
          </cell>
          <cell r="P1269">
            <v>2</v>
          </cell>
          <cell r="Q1269">
            <v>3</v>
          </cell>
          <cell r="R1269">
            <v>515</v>
          </cell>
          <cell r="S1269">
            <v>0</v>
          </cell>
          <cell r="T1269">
            <v>0</v>
          </cell>
          <cell r="U1269">
            <v>0</v>
          </cell>
          <cell r="V1269">
            <v>1</v>
          </cell>
          <cell r="W1269">
            <v>556</v>
          </cell>
          <cell r="X1269">
            <v>189</v>
          </cell>
          <cell r="Y1269">
            <v>745</v>
          </cell>
        </row>
        <row r="1270">
          <cell r="C1270">
            <v>0</v>
          </cell>
          <cell r="D1270">
            <v>9</v>
          </cell>
          <cell r="E1270">
            <v>388</v>
          </cell>
          <cell r="F1270">
            <v>1366</v>
          </cell>
          <cell r="G1270">
            <v>623</v>
          </cell>
          <cell r="H1270">
            <v>40</v>
          </cell>
          <cell r="I1270">
            <v>25</v>
          </cell>
          <cell r="J1270">
            <v>0</v>
          </cell>
          <cell r="K1270">
            <v>0</v>
          </cell>
          <cell r="L1270">
            <v>16</v>
          </cell>
          <cell r="M1270">
            <v>25</v>
          </cell>
          <cell r="N1270">
            <v>70</v>
          </cell>
          <cell r="O1270">
            <v>2</v>
          </cell>
          <cell r="P1270">
            <v>114</v>
          </cell>
          <cell r="Q1270">
            <v>407</v>
          </cell>
          <cell r="R1270">
            <v>215</v>
          </cell>
          <cell r="S1270">
            <v>25</v>
          </cell>
          <cell r="T1270">
            <v>0</v>
          </cell>
          <cell r="U1270">
            <v>1</v>
          </cell>
          <cell r="V1270">
            <v>0</v>
          </cell>
          <cell r="W1270">
            <v>603</v>
          </cell>
          <cell r="X1270">
            <v>2723</v>
          </cell>
          <cell r="Y1270">
            <v>3326</v>
          </cell>
        </row>
        <row r="1271">
          <cell r="C1271">
            <v>3180</v>
          </cell>
          <cell r="D1271">
            <v>4084</v>
          </cell>
          <cell r="E1271">
            <v>27337</v>
          </cell>
          <cell r="F1271">
            <v>2268</v>
          </cell>
          <cell r="G1271">
            <v>1484</v>
          </cell>
          <cell r="H1271">
            <v>8855</v>
          </cell>
          <cell r="I1271">
            <v>1159</v>
          </cell>
          <cell r="J1271">
            <v>1633</v>
          </cell>
          <cell r="K1271">
            <v>1150</v>
          </cell>
          <cell r="L1271">
            <v>16818</v>
          </cell>
          <cell r="M1271">
            <v>3546</v>
          </cell>
          <cell r="N1271">
            <v>728</v>
          </cell>
          <cell r="O1271">
            <v>4825</v>
          </cell>
          <cell r="P1271">
            <v>3114</v>
          </cell>
          <cell r="Q1271">
            <v>3999</v>
          </cell>
          <cell r="R1271">
            <v>10405</v>
          </cell>
          <cell r="S1271">
            <v>1921</v>
          </cell>
          <cell r="T1271">
            <v>4477</v>
          </cell>
          <cell r="U1271">
            <v>846</v>
          </cell>
          <cell r="V1271">
            <v>2459</v>
          </cell>
          <cell r="W1271">
            <v>37742</v>
          </cell>
          <cell r="X1271">
            <v>66546</v>
          </cell>
          <cell r="Y1271">
            <v>104288</v>
          </cell>
        </row>
        <row r="1272">
          <cell r="C1272">
            <v>1024</v>
          </cell>
          <cell r="D1272">
            <v>0</v>
          </cell>
          <cell r="E1272">
            <v>7</v>
          </cell>
          <cell r="F1272">
            <v>3</v>
          </cell>
          <cell r="G1272">
            <v>0</v>
          </cell>
          <cell r="H1272">
            <v>0</v>
          </cell>
          <cell r="I1272">
            <v>2</v>
          </cell>
          <cell r="J1272">
            <v>0</v>
          </cell>
          <cell r="K1272">
            <v>0</v>
          </cell>
          <cell r="L1272">
            <v>5</v>
          </cell>
          <cell r="M1272">
            <v>0</v>
          </cell>
          <cell r="N1272">
            <v>0</v>
          </cell>
          <cell r="O1272">
            <v>8</v>
          </cell>
          <cell r="P1272">
            <v>14</v>
          </cell>
          <cell r="Q1272">
            <v>5</v>
          </cell>
          <cell r="R1272">
            <v>11</v>
          </cell>
          <cell r="S1272">
            <v>0</v>
          </cell>
          <cell r="T1272">
            <v>0</v>
          </cell>
          <cell r="U1272">
            <v>0</v>
          </cell>
          <cell r="V1272">
            <v>9</v>
          </cell>
          <cell r="W1272">
            <v>18</v>
          </cell>
          <cell r="X1272">
            <v>1070</v>
          </cell>
          <cell r="Y1272">
            <v>1088</v>
          </cell>
        </row>
        <row r="1273">
          <cell r="C1273">
            <v>0</v>
          </cell>
          <cell r="D1273">
            <v>2008</v>
          </cell>
          <cell r="E1273">
            <v>21722</v>
          </cell>
          <cell r="F1273">
            <v>2120</v>
          </cell>
          <cell r="G1273">
            <v>1313</v>
          </cell>
          <cell r="H1273">
            <v>3675</v>
          </cell>
          <cell r="I1273">
            <v>258</v>
          </cell>
          <cell r="J1273">
            <v>1393</v>
          </cell>
          <cell r="K1273">
            <v>1100</v>
          </cell>
          <cell r="L1273">
            <v>15731</v>
          </cell>
          <cell r="M1273">
            <v>2970</v>
          </cell>
          <cell r="N1273">
            <v>559</v>
          </cell>
          <cell r="O1273">
            <v>3904</v>
          </cell>
          <cell r="P1273">
            <v>2161</v>
          </cell>
          <cell r="Q1273">
            <v>2994</v>
          </cell>
          <cell r="R1273">
            <v>7140</v>
          </cell>
          <cell r="S1273">
            <v>1747</v>
          </cell>
          <cell r="T1273">
            <v>3371</v>
          </cell>
          <cell r="U1273">
            <v>111</v>
          </cell>
          <cell r="V1273">
            <v>1339</v>
          </cell>
          <cell r="W1273">
            <v>28862</v>
          </cell>
          <cell r="X1273">
            <v>46754</v>
          </cell>
          <cell r="Y1273">
            <v>75616</v>
          </cell>
        </row>
        <row r="1274">
          <cell r="C1274">
            <v>659</v>
          </cell>
          <cell r="D1274">
            <v>1711</v>
          </cell>
          <cell r="E1274">
            <v>2777</v>
          </cell>
          <cell r="F1274">
            <v>98</v>
          </cell>
          <cell r="G1274">
            <v>171</v>
          </cell>
          <cell r="H1274">
            <v>5089</v>
          </cell>
          <cell r="I1274">
            <v>51</v>
          </cell>
          <cell r="J1274">
            <v>205</v>
          </cell>
          <cell r="K1274">
            <v>45</v>
          </cell>
          <cell r="L1274">
            <v>579</v>
          </cell>
          <cell r="M1274">
            <v>557</v>
          </cell>
          <cell r="N1274">
            <v>50</v>
          </cell>
          <cell r="O1274">
            <v>912</v>
          </cell>
          <cell r="P1274">
            <v>783</v>
          </cell>
          <cell r="Q1274">
            <v>862</v>
          </cell>
          <cell r="R1274">
            <v>1631</v>
          </cell>
          <cell r="S1274">
            <v>136</v>
          </cell>
          <cell r="T1274">
            <v>290</v>
          </cell>
          <cell r="U1274">
            <v>75</v>
          </cell>
          <cell r="V1274">
            <v>501</v>
          </cell>
          <cell r="W1274">
            <v>4408</v>
          </cell>
          <cell r="X1274">
            <v>12774</v>
          </cell>
          <cell r="Y1274">
            <v>17182</v>
          </cell>
        </row>
        <row r="1275">
          <cell r="C1275">
            <v>1497</v>
          </cell>
          <cell r="D1275">
            <v>358</v>
          </cell>
          <cell r="E1275">
            <v>2569</v>
          </cell>
          <cell r="F1275">
            <v>45</v>
          </cell>
          <cell r="G1275">
            <v>0</v>
          </cell>
          <cell r="H1275">
            <v>40</v>
          </cell>
          <cell r="I1275">
            <v>843</v>
          </cell>
          <cell r="J1275">
            <v>27</v>
          </cell>
          <cell r="K1275">
            <v>3</v>
          </cell>
          <cell r="L1275">
            <v>489</v>
          </cell>
          <cell r="M1275">
            <v>7</v>
          </cell>
          <cell r="N1275">
            <v>84</v>
          </cell>
          <cell r="O1275">
            <v>1</v>
          </cell>
          <cell r="P1275">
            <v>56</v>
          </cell>
          <cell r="Q1275">
            <v>20</v>
          </cell>
          <cell r="R1275">
            <v>1196</v>
          </cell>
          <cell r="S1275">
            <v>2</v>
          </cell>
          <cell r="T1275">
            <v>381</v>
          </cell>
          <cell r="U1275">
            <v>654</v>
          </cell>
          <cell r="V1275">
            <v>592</v>
          </cell>
          <cell r="W1275">
            <v>3765</v>
          </cell>
          <cell r="X1275">
            <v>5099</v>
          </cell>
          <cell r="Y1275">
            <v>8864</v>
          </cell>
        </row>
        <row r="1276">
          <cell r="C1276">
            <v>0</v>
          </cell>
          <cell r="D1276">
            <v>7</v>
          </cell>
          <cell r="E1276">
            <v>262</v>
          </cell>
          <cell r="F1276">
            <v>2</v>
          </cell>
          <cell r="G1276">
            <v>0</v>
          </cell>
          <cell r="H1276">
            <v>51</v>
          </cell>
          <cell r="I1276">
            <v>5</v>
          </cell>
          <cell r="J1276">
            <v>8</v>
          </cell>
          <cell r="K1276">
            <v>2</v>
          </cell>
          <cell r="L1276">
            <v>14</v>
          </cell>
          <cell r="M1276">
            <v>12</v>
          </cell>
          <cell r="N1276">
            <v>35</v>
          </cell>
          <cell r="O1276">
            <v>0</v>
          </cell>
          <cell r="P1276">
            <v>100</v>
          </cell>
          <cell r="Q1276">
            <v>118</v>
          </cell>
          <cell r="R1276">
            <v>427</v>
          </cell>
          <cell r="S1276">
            <v>36</v>
          </cell>
          <cell r="T1276">
            <v>435</v>
          </cell>
          <cell r="U1276">
            <v>6</v>
          </cell>
          <cell r="V1276">
            <v>18</v>
          </cell>
          <cell r="W1276">
            <v>689</v>
          </cell>
          <cell r="X1276">
            <v>849</v>
          </cell>
          <cell r="Y1276">
            <v>1538</v>
          </cell>
        </row>
        <row r="1277">
          <cell r="C1277">
            <v>0</v>
          </cell>
          <cell r="D1277">
            <v>14</v>
          </cell>
          <cell r="E1277">
            <v>178</v>
          </cell>
          <cell r="F1277">
            <v>0</v>
          </cell>
          <cell r="G1277">
            <v>5</v>
          </cell>
          <cell r="H1277">
            <v>166</v>
          </cell>
          <cell r="I1277">
            <v>0</v>
          </cell>
          <cell r="J1277">
            <v>27</v>
          </cell>
          <cell r="K1277">
            <v>0</v>
          </cell>
          <cell r="L1277">
            <v>7</v>
          </cell>
          <cell r="M1277">
            <v>0</v>
          </cell>
          <cell r="N1277">
            <v>3</v>
          </cell>
          <cell r="O1277">
            <v>1</v>
          </cell>
          <cell r="P1277">
            <v>11</v>
          </cell>
          <cell r="Q1277">
            <v>0</v>
          </cell>
          <cell r="R1277">
            <v>28</v>
          </cell>
          <cell r="S1277">
            <v>2</v>
          </cell>
          <cell r="T1277">
            <v>2</v>
          </cell>
          <cell r="U1277">
            <v>3</v>
          </cell>
          <cell r="V1277">
            <v>76</v>
          </cell>
          <cell r="W1277">
            <v>206</v>
          </cell>
          <cell r="X1277">
            <v>317</v>
          </cell>
          <cell r="Y1277">
            <v>523</v>
          </cell>
        </row>
        <row r="1278">
          <cell r="C1278">
            <v>0</v>
          </cell>
          <cell r="D1278">
            <v>14</v>
          </cell>
          <cell r="E1278">
            <v>173</v>
          </cell>
          <cell r="F1278">
            <v>0</v>
          </cell>
          <cell r="G1278">
            <v>5</v>
          </cell>
          <cell r="H1278">
            <v>166</v>
          </cell>
          <cell r="I1278">
            <v>0</v>
          </cell>
          <cell r="J1278">
            <v>26</v>
          </cell>
          <cell r="K1278">
            <v>0</v>
          </cell>
          <cell r="L1278">
            <v>5</v>
          </cell>
          <cell r="M1278">
            <v>0</v>
          </cell>
          <cell r="N1278">
            <v>3</v>
          </cell>
          <cell r="O1278">
            <v>1</v>
          </cell>
          <cell r="P1278">
            <v>11</v>
          </cell>
          <cell r="Q1278">
            <v>0</v>
          </cell>
          <cell r="R1278">
            <v>28</v>
          </cell>
          <cell r="S1278">
            <v>2</v>
          </cell>
          <cell r="T1278">
            <v>2</v>
          </cell>
          <cell r="U1278">
            <v>3</v>
          </cell>
          <cell r="V1278">
            <v>76</v>
          </cell>
          <cell r="W1278">
            <v>201</v>
          </cell>
          <cell r="X1278">
            <v>314</v>
          </cell>
          <cell r="Y1278">
            <v>515</v>
          </cell>
        </row>
        <row r="1279">
          <cell r="C1279">
            <v>0</v>
          </cell>
          <cell r="D1279">
            <v>0</v>
          </cell>
          <cell r="E1279">
            <v>5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1</v>
          </cell>
          <cell r="K1279">
            <v>0</v>
          </cell>
          <cell r="L1279">
            <v>2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5</v>
          </cell>
          <cell r="X1279">
            <v>3</v>
          </cell>
          <cell r="Y1279">
            <v>8</v>
          </cell>
        </row>
        <row r="1280"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33</v>
          </cell>
          <cell r="I1280">
            <v>3236</v>
          </cell>
          <cell r="J1280">
            <v>7</v>
          </cell>
          <cell r="K1280">
            <v>0</v>
          </cell>
          <cell r="L1280">
            <v>0</v>
          </cell>
          <cell r="M1280">
            <v>0</v>
          </cell>
          <cell r="N1280">
            <v>12</v>
          </cell>
          <cell r="O1280">
            <v>0</v>
          </cell>
          <cell r="P1280">
            <v>2</v>
          </cell>
          <cell r="Q1280">
            <v>13</v>
          </cell>
          <cell r="R1280">
            <v>0</v>
          </cell>
          <cell r="S1280">
            <v>11</v>
          </cell>
          <cell r="T1280">
            <v>0</v>
          </cell>
          <cell r="U1280">
            <v>4</v>
          </cell>
          <cell r="V1280">
            <v>5</v>
          </cell>
          <cell r="W1280">
            <v>0</v>
          </cell>
          <cell r="X1280">
            <v>3323</v>
          </cell>
          <cell r="Y1280">
            <v>3323</v>
          </cell>
        </row>
        <row r="1281">
          <cell r="C1281">
            <v>4056</v>
          </cell>
          <cell r="D1281">
            <v>4339</v>
          </cell>
          <cell r="E1281">
            <v>29840</v>
          </cell>
          <cell r="F1281">
            <v>3650</v>
          </cell>
          <cell r="G1281">
            <v>6855</v>
          </cell>
          <cell r="H1281">
            <v>9787</v>
          </cell>
          <cell r="I1281">
            <v>4846</v>
          </cell>
          <cell r="J1281">
            <v>2594</v>
          </cell>
          <cell r="K1281">
            <v>1211</v>
          </cell>
          <cell r="L1281">
            <v>17323</v>
          </cell>
          <cell r="M1281">
            <v>3682</v>
          </cell>
          <cell r="N1281">
            <v>1130</v>
          </cell>
          <cell r="O1281">
            <v>4893</v>
          </cell>
          <cell r="P1281">
            <v>4562</v>
          </cell>
          <cell r="Q1281">
            <v>5820</v>
          </cell>
          <cell r="R1281">
            <v>12528</v>
          </cell>
          <cell r="S1281">
            <v>3795</v>
          </cell>
          <cell r="T1281">
            <v>4485</v>
          </cell>
          <cell r="U1281">
            <v>865</v>
          </cell>
          <cell r="V1281">
            <v>2819</v>
          </cell>
          <cell r="W1281">
            <v>42368</v>
          </cell>
          <cell r="X1281">
            <v>86712</v>
          </cell>
          <cell r="Y1281">
            <v>129080</v>
          </cell>
        </row>
        <row r="1282"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3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3</v>
          </cell>
          <cell r="Y1282">
            <v>3</v>
          </cell>
        </row>
        <row r="1283"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</row>
        <row r="1284"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</row>
        <row r="1285"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3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3</v>
          </cell>
          <cell r="Y1285">
            <v>3</v>
          </cell>
        </row>
        <row r="1286"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</row>
        <row r="1287"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708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>
            <v>708</v>
          </cell>
          <cell r="Y1287">
            <v>708</v>
          </cell>
        </row>
        <row r="1288"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316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316</v>
          </cell>
          <cell r="Y1288">
            <v>316</v>
          </cell>
        </row>
        <row r="1289"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7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7</v>
          </cell>
          <cell r="Y1289">
            <v>7</v>
          </cell>
        </row>
        <row r="1290"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96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96</v>
          </cell>
          <cell r="Y1290">
            <v>96</v>
          </cell>
        </row>
        <row r="1291"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39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39</v>
          </cell>
          <cell r="Y1291">
            <v>39</v>
          </cell>
        </row>
        <row r="1292"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28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28</v>
          </cell>
          <cell r="Y1292">
            <v>28</v>
          </cell>
        </row>
        <row r="1293"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222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222</v>
          </cell>
          <cell r="Y1293">
            <v>222</v>
          </cell>
        </row>
        <row r="1294"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1087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1087</v>
          </cell>
          <cell r="Y1294">
            <v>1087</v>
          </cell>
        </row>
        <row r="1295"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</row>
        <row r="1296"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1018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1018</v>
          </cell>
          <cell r="Y1296">
            <v>1018</v>
          </cell>
        </row>
        <row r="1297"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43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43</v>
          </cell>
          <cell r="Y1297">
            <v>43</v>
          </cell>
        </row>
        <row r="1298"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17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17</v>
          </cell>
          <cell r="Y1298">
            <v>17</v>
          </cell>
        </row>
        <row r="1299"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9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9</v>
          </cell>
          <cell r="Y1299">
            <v>9</v>
          </cell>
        </row>
        <row r="1300"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</row>
        <row r="1301"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</row>
        <row r="1302"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</row>
        <row r="1303"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5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5</v>
          </cell>
          <cell r="Y1303">
            <v>5</v>
          </cell>
        </row>
        <row r="1304"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1803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1803</v>
          </cell>
          <cell r="Y1304">
            <v>1803</v>
          </cell>
        </row>
        <row r="1305">
          <cell r="C1305">
            <v>65</v>
          </cell>
          <cell r="D1305">
            <v>0</v>
          </cell>
          <cell r="E1305">
            <v>9</v>
          </cell>
          <cell r="F1305">
            <v>0</v>
          </cell>
          <cell r="G1305">
            <v>0</v>
          </cell>
          <cell r="H1305">
            <v>1</v>
          </cell>
          <cell r="I1305">
            <v>0</v>
          </cell>
          <cell r="J1305">
            <v>0</v>
          </cell>
          <cell r="K1305">
            <v>0</v>
          </cell>
          <cell r="L1305">
            <v>23</v>
          </cell>
          <cell r="M1305">
            <v>0</v>
          </cell>
          <cell r="N1305">
            <v>1</v>
          </cell>
          <cell r="O1305">
            <v>0</v>
          </cell>
          <cell r="P1305">
            <v>3</v>
          </cell>
          <cell r="Q1305">
            <v>0</v>
          </cell>
          <cell r="R1305">
            <v>10</v>
          </cell>
          <cell r="S1305">
            <v>8</v>
          </cell>
          <cell r="T1305">
            <v>1</v>
          </cell>
          <cell r="U1305">
            <v>0</v>
          </cell>
          <cell r="V1305">
            <v>30</v>
          </cell>
          <cell r="W1305">
            <v>19</v>
          </cell>
          <cell r="X1305">
            <v>132</v>
          </cell>
          <cell r="Y1305">
            <v>151</v>
          </cell>
        </row>
        <row r="1306">
          <cell r="C1306">
            <v>62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23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3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3</v>
          </cell>
          <cell r="X1306">
            <v>85</v>
          </cell>
          <cell r="Y1306">
            <v>88</v>
          </cell>
        </row>
        <row r="1307">
          <cell r="C1307">
            <v>0</v>
          </cell>
          <cell r="D1307">
            <v>0</v>
          </cell>
          <cell r="E1307">
            <v>3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3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3</v>
          </cell>
          <cell r="X1307">
            <v>3</v>
          </cell>
          <cell r="Y1307">
            <v>6</v>
          </cell>
        </row>
        <row r="1308">
          <cell r="C1308">
            <v>3</v>
          </cell>
          <cell r="D1308">
            <v>0</v>
          </cell>
          <cell r="E1308">
            <v>3</v>
          </cell>
          <cell r="F1308">
            <v>0</v>
          </cell>
          <cell r="G1308">
            <v>0</v>
          </cell>
          <cell r="H1308">
            <v>1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1</v>
          </cell>
          <cell r="O1308">
            <v>0</v>
          </cell>
          <cell r="P1308">
            <v>0</v>
          </cell>
          <cell r="Q1308">
            <v>0</v>
          </cell>
          <cell r="R1308">
            <v>3</v>
          </cell>
          <cell r="S1308">
            <v>6</v>
          </cell>
          <cell r="T1308">
            <v>0</v>
          </cell>
          <cell r="U1308">
            <v>0</v>
          </cell>
          <cell r="V1308">
            <v>29</v>
          </cell>
          <cell r="W1308">
            <v>6</v>
          </cell>
          <cell r="X1308">
            <v>40</v>
          </cell>
          <cell r="Y1308">
            <v>46</v>
          </cell>
        </row>
        <row r="1309">
          <cell r="C1309">
            <v>0</v>
          </cell>
          <cell r="D1309">
            <v>0</v>
          </cell>
          <cell r="E1309">
            <v>3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4</v>
          </cell>
          <cell r="S1309">
            <v>2</v>
          </cell>
          <cell r="T1309">
            <v>1</v>
          </cell>
          <cell r="U1309">
            <v>0</v>
          </cell>
          <cell r="V1309">
            <v>1</v>
          </cell>
          <cell r="W1309">
            <v>7</v>
          </cell>
          <cell r="X1309">
            <v>4</v>
          </cell>
          <cell r="Y1309">
            <v>11</v>
          </cell>
        </row>
        <row r="1310">
          <cell r="C1310">
            <v>0</v>
          </cell>
          <cell r="D1310">
            <v>1</v>
          </cell>
          <cell r="E1310">
            <v>172</v>
          </cell>
          <cell r="F1310">
            <v>14</v>
          </cell>
          <cell r="G1310">
            <v>87</v>
          </cell>
          <cell r="H1310">
            <v>55</v>
          </cell>
          <cell r="I1310">
            <v>3</v>
          </cell>
          <cell r="J1310">
            <v>14</v>
          </cell>
          <cell r="K1310">
            <v>0</v>
          </cell>
          <cell r="L1310">
            <v>8</v>
          </cell>
          <cell r="M1310">
            <v>0</v>
          </cell>
          <cell r="N1310">
            <v>116</v>
          </cell>
          <cell r="O1310">
            <v>1</v>
          </cell>
          <cell r="P1310">
            <v>12</v>
          </cell>
          <cell r="Q1310">
            <v>128</v>
          </cell>
          <cell r="R1310">
            <v>639</v>
          </cell>
          <cell r="S1310">
            <v>147</v>
          </cell>
          <cell r="T1310">
            <v>0</v>
          </cell>
          <cell r="U1310">
            <v>0</v>
          </cell>
          <cell r="V1310">
            <v>2</v>
          </cell>
          <cell r="W1310">
            <v>811</v>
          </cell>
          <cell r="X1310">
            <v>588</v>
          </cell>
          <cell r="Y1310">
            <v>1399</v>
          </cell>
        </row>
        <row r="1311">
          <cell r="C1311">
            <v>0</v>
          </cell>
          <cell r="D1311">
            <v>0</v>
          </cell>
          <cell r="E1311">
            <v>4</v>
          </cell>
          <cell r="F1311">
            <v>0</v>
          </cell>
          <cell r="G1311">
            <v>0</v>
          </cell>
          <cell r="H1311">
            <v>12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6</v>
          </cell>
          <cell r="O1311">
            <v>0</v>
          </cell>
          <cell r="P1311">
            <v>1</v>
          </cell>
          <cell r="Q1311">
            <v>39</v>
          </cell>
          <cell r="R1311">
            <v>79</v>
          </cell>
          <cell r="S1311">
            <v>26</v>
          </cell>
          <cell r="T1311">
            <v>0</v>
          </cell>
          <cell r="U1311">
            <v>0</v>
          </cell>
          <cell r="V1311">
            <v>1</v>
          </cell>
          <cell r="W1311">
            <v>83</v>
          </cell>
          <cell r="X1311">
            <v>85</v>
          </cell>
          <cell r="Y1311">
            <v>168</v>
          </cell>
        </row>
        <row r="1312">
          <cell r="C1312">
            <v>0</v>
          </cell>
          <cell r="D1312">
            <v>0</v>
          </cell>
          <cell r="E1312">
            <v>21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11</v>
          </cell>
          <cell r="K1312">
            <v>0</v>
          </cell>
          <cell r="L1312">
            <v>1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12</v>
          </cell>
          <cell r="S1312">
            <v>27</v>
          </cell>
          <cell r="T1312">
            <v>0</v>
          </cell>
          <cell r="U1312">
            <v>0</v>
          </cell>
          <cell r="V1312">
            <v>0</v>
          </cell>
          <cell r="W1312">
            <v>33</v>
          </cell>
          <cell r="X1312">
            <v>39</v>
          </cell>
          <cell r="Y1312">
            <v>72</v>
          </cell>
        </row>
        <row r="1313">
          <cell r="C1313">
            <v>0</v>
          </cell>
          <cell r="D1313">
            <v>0</v>
          </cell>
          <cell r="E1313">
            <v>59</v>
          </cell>
          <cell r="F1313">
            <v>0</v>
          </cell>
          <cell r="G1313">
            <v>9</v>
          </cell>
          <cell r="H1313">
            <v>2</v>
          </cell>
          <cell r="I1313">
            <v>2</v>
          </cell>
          <cell r="J1313">
            <v>2</v>
          </cell>
          <cell r="K1313">
            <v>0</v>
          </cell>
          <cell r="L1313">
            <v>5</v>
          </cell>
          <cell r="M1313">
            <v>0</v>
          </cell>
          <cell r="N1313">
            <v>71</v>
          </cell>
          <cell r="O1313">
            <v>1</v>
          </cell>
          <cell r="P1313">
            <v>11</v>
          </cell>
          <cell r="Q1313">
            <v>35</v>
          </cell>
          <cell r="R1313">
            <v>105</v>
          </cell>
          <cell r="S1313">
            <v>82</v>
          </cell>
          <cell r="T1313">
            <v>0</v>
          </cell>
          <cell r="U1313">
            <v>0</v>
          </cell>
          <cell r="V1313">
            <v>0</v>
          </cell>
          <cell r="W1313">
            <v>164</v>
          </cell>
          <cell r="X1313">
            <v>220</v>
          </cell>
          <cell r="Y1313">
            <v>384</v>
          </cell>
        </row>
        <row r="1314">
          <cell r="C1314">
            <v>0</v>
          </cell>
          <cell r="D1314">
            <v>0</v>
          </cell>
          <cell r="E1314">
            <v>50</v>
          </cell>
          <cell r="F1314">
            <v>0</v>
          </cell>
          <cell r="G1314">
            <v>69</v>
          </cell>
          <cell r="H1314">
            <v>41</v>
          </cell>
          <cell r="I1314">
            <v>0</v>
          </cell>
          <cell r="J1314">
            <v>1</v>
          </cell>
          <cell r="K1314">
            <v>0</v>
          </cell>
          <cell r="L1314">
            <v>1</v>
          </cell>
          <cell r="M1314">
            <v>0</v>
          </cell>
          <cell r="N1314">
            <v>24</v>
          </cell>
          <cell r="O1314">
            <v>0</v>
          </cell>
          <cell r="P1314">
            <v>0</v>
          </cell>
          <cell r="Q1314">
            <v>0</v>
          </cell>
          <cell r="R1314">
            <v>32</v>
          </cell>
          <cell r="S1314">
            <v>0</v>
          </cell>
          <cell r="T1314">
            <v>0</v>
          </cell>
          <cell r="U1314">
            <v>0</v>
          </cell>
          <cell r="V1314">
            <v>1</v>
          </cell>
          <cell r="W1314">
            <v>82</v>
          </cell>
          <cell r="X1314">
            <v>137</v>
          </cell>
          <cell r="Y1314">
            <v>219</v>
          </cell>
        </row>
        <row r="1315">
          <cell r="C1315">
            <v>0</v>
          </cell>
          <cell r="D1315">
            <v>0</v>
          </cell>
          <cell r="E1315">
            <v>11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343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354</v>
          </cell>
          <cell r="X1315">
            <v>0</v>
          </cell>
          <cell r="Y1315">
            <v>354</v>
          </cell>
        </row>
        <row r="1316">
          <cell r="C1316">
            <v>0</v>
          </cell>
          <cell r="D1316">
            <v>1</v>
          </cell>
          <cell r="E1316">
            <v>27</v>
          </cell>
          <cell r="F1316">
            <v>14</v>
          </cell>
          <cell r="G1316">
            <v>9</v>
          </cell>
          <cell r="H1316">
            <v>0</v>
          </cell>
          <cell r="I1316">
            <v>1</v>
          </cell>
          <cell r="J1316">
            <v>0</v>
          </cell>
          <cell r="K1316">
            <v>0</v>
          </cell>
          <cell r="L1316">
            <v>1</v>
          </cell>
          <cell r="M1316">
            <v>0</v>
          </cell>
          <cell r="N1316">
            <v>15</v>
          </cell>
          <cell r="O1316">
            <v>0</v>
          </cell>
          <cell r="P1316">
            <v>0</v>
          </cell>
          <cell r="Q1316">
            <v>54</v>
          </cell>
          <cell r="R1316">
            <v>68</v>
          </cell>
          <cell r="S1316">
            <v>12</v>
          </cell>
          <cell r="T1316">
            <v>0</v>
          </cell>
          <cell r="U1316">
            <v>0</v>
          </cell>
          <cell r="V1316">
            <v>0</v>
          </cell>
          <cell r="W1316">
            <v>95</v>
          </cell>
          <cell r="X1316">
            <v>107</v>
          </cell>
          <cell r="Y1316">
            <v>202</v>
          </cell>
        </row>
        <row r="1317">
          <cell r="C1317">
            <v>173</v>
          </cell>
          <cell r="D1317">
            <v>178</v>
          </cell>
          <cell r="E1317">
            <v>1678</v>
          </cell>
          <cell r="F1317">
            <v>21</v>
          </cell>
          <cell r="G1317">
            <v>17</v>
          </cell>
          <cell r="H1317">
            <v>416</v>
          </cell>
          <cell r="I1317">
            <v>5</v>
          </cell>
          <cell r="J1317">
            <v>57</v>
          </cell>
          <cell r="K1317">
            <v>81</v>
          </cell>
          <cell r="L1317">
            <v>337</v>
          </cell>
          <cell r="M1317">
            <v>488</v>
          </cell>
          <cell r="N1317">
            <v>50</v>
          </cell>
          <cell r="O1317">
            <v>169</v>
          </cell>
          <cell r="P1317">
            <v>9</v>
          </cell>
          <cell r="Q1317">
            <v>103</v>
          </cell>
          <cell r="R1317">
            <v>2246</v>
          </cell>
          <cell r="S1317">
            <v>121</v>
          </cell>
          <cell r="T1317">
            <v>451</v>
          </cell>
          <cell r="U1317">
            <v>38</v>
          </cell>
          <cell r="V1317">
            <v>84</v>
          </cell>
          <cell r="W1317">
            <v>3924</v>
          </cell>
          <cell r="X1317">
            <v>2798</v>
          </cell>
          <cell r="Y1317">
            <v>6722</v>
          </cell>
        </row>
        <row r="1318">
          <cell r="C1318">
            <v>4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3</v>
          </cell>
          <cell r="Q1318">
            <v>0</v>
          </cell>
          <cell r="R1318">
            <v>3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3</v>
          </cell>
          <cell r="X1318">
            <v>7</v>
          </cell>
          <cell r="Y1318">
            <v>10</v>
          </cell>
        </row>
        <row r="1319">
          <cell r="C1319">
            <v>0</v>
          </cell>
          <cell r="D1319">
            <v>140</v>
          </cell>
          <cell r="E1319">
            <v>1402</v>
          </cell>
          <cell r="F1319">
            <v>5</v>
          </cell>
          <cell r="G1319">
            <v>14</v>
          </cell>
          <cell r="H1319">
            <v>104</v>
          </cell>
          <cell r="I1319">
            <v>1</v>
          </cell>
          <cell r="J1319">
            <v>53</v>
          </cell>
          <cell r="K1319">
            <v>81</v>
          </cell>
          <cell r="L1319">
            <v>332</v>
          </cell>
          <cell r="M1319">
            <v>488</v>
          </cell>
          <cell r="N1319">
            <v>46</v>
          </cell>
          <cell r="O1319">
            <v>161</v>
          </cell>
          <cell r="P1319">
            <v>4</v>
          </cell>
          <cell r="Q1319">
            <v>89</v>
          </cell>
          <cell r="R1319">
            <v>1799</v>
          </cell>
          <cell r="S1319">
            <v>89</v>
          </cell>
          <cell r="T1319">
            <v>257</v>
          </cell>
          <cell r="U1319">
            <v>2</v>
          </cell>
          <cell r="V1319">
            <v>56</v>
          </cell>
          <cell r="W1319">
            <v>3201</v>
          </cell>
          <cell r="X1319">
            <v>1922</v>
          </cell>
          <cell r="Y1319">
            <v>5123</v>
          </cell>
        </row>
        <row r="1320">
          <cell r="C1320">
            <v>3</v>
          </cell>
          <cell r="D1320">
            <v>36</v>
          </cell>
          <cell r="E1320">
            <v>129</v>
          </cell>
          <cell r="F1320">
            <v>1</v>
          </cell>
          <cell r="G1320">
            <v>3</v>
          </cell>
          <cell r="H1320">
            <v>303</v>
          </cell>
          <cell r="I1320">
            <v>0</v>
          </cell>
          <cell r="J1320">
            <v>3</v>
          </cell>
          <cell r="K1320">
            <v>0</v>
          </cell>
          <cell r="L1320">
            <v>2</v>
          </cell>
          <cell r="M1320">
            <v>0</v>
          </cell>
          <cell r="N1320">
            <v>3</v>
          </cell>
          <cell r="O1320">
            <v>8</v>
          </cell>
          <cell r="P1320">
            <v>2</v>
          </cell>
          <cell r="Q1320">
            <v>13</v>
          </cell>
          <cell r="R1320">
            <v>117</v>
          </cell>
          <cell r="S1320">
            <v>12</v>
          </cell>
          <cell r="T1320">
            <v>6</v>
          </cell>
          <cell r="U1320">
            <v>1</v>
          </cell>
          <cell r="V1320">
            <v>2</v>
          </cell>
          <cell r="W1320">
            <v>246</v>
          </cell>
          <cell r="X1320">
            <v>398</v>
          </cell>
          <cell r="Y1320">
            <v>644</v>
          </cell>
        </row>
        <row r="1321">
          <cell r="C1321">
            <v>166</v>
          </cell>
          <cell r="D1321">
            <v>2</v>
          </cell>
          <cell r="E1321">
            <v>121</v>
          </cell>
          <cell r="F1321">
            <v>14</v>
          </cell>
          <cell r="G1321">
            <v>0</v>
          </cell>
          <cell r="H1321">
            <v>7</v>
          </cell>
          <cell r="I1321">
            <v>4</v>
          </cell>
          <cell r="J1321">
            <v>0</v>
          </cell>
          <cell r="K1321">
            <v>0</v>
          </cell>
          <cell r="L1321">
            <v>3</v>
          </cell>
          <cell r="M1321">
            <v>0</v>
          </cell>
          <cell r="N1321">
            <v>1</v>
          </cell>
          <cell r="O1321">
            <v>0</v>
          </cell>
          <cell r="P1321">
            <v>0</v>
          </cell>
          <cell r="Q1321">
            <v>0</v>
          </cell>
          <cell r="R1321">
            <v>156</v>
          </cell>
          <cell r="S1321">
            <v>0</v>
          </cell>
          <cell r="T1321">
            <v>10</v>
          </cell>
          <cell r="U1321">
            <v>34</v>
          </cell>
          <cell r="V1321">
            <v>25</v>
          </cell>
          <cell r="W1321">
            <v>277</v>
          </cell>
          <cell r="X1321">
            <v>266</v>
          </cell>
          <cell r="Y1321">
            <v>543</v>
          </cell>
        </row>
        <row r="1322">
          <cell r="C1322">
            <v>0</v>
          </cell>
          <cell r="D1322">
            <v>0</v>
          </cell>
          <cell r="E1322">
            <v>26</v>
          </cell>
          <cell r="F1322">
            <v>1</v>
          </cell>
          <cell r="G1322">
            <v>0</v>
          </cell>
          <cell r="H1322">
            <v>2</v>
          </cell>
          <cell r="I1322">
            <v>0</v>
          </cell>
          <cell r="J1322">
            <v>1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1</v>
          </cell>
          <cell r="R1322">
            <v>171</v>
          </cell>
          <cell r="S1322">
            <v>20</v>
          </cell>
          <cell r="T1322">
            <v>178</v>
          </cell>
          <cell r="U1322">
            <v>1</v>
          </cell>
          <cell r="V1322">
            <v>1</v>
          </cell>
          <cell r="W1322">
            <v>197</v>
          </cell>
          <cell r="X1322">
            <v>205</v>
          </cell>
          <cell r="Y1322">
            <v>402</v>
          </cell>
        </row>
        <row r="1323">
          <cell r="C1323">
            <v>0</v>
          </cell>
          <cell r="D1323">
            <v>1</v>
          </cell>
          <cell r="E1323">
            <v>18</v>
          </cell>
          <cell r="F1323">
            <v>0</v>
          </cell>
          <cell r="G1323">
            <v>0</v>
          </cell>
          <cell r="H1323">
            <v>1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1</v>
          </cell>
          <cell r="Q1323">
            <v>0</v>
          </cell>
          <cell r="R1323">
            <v>2</v>
          </cell>
          <cell r="S1323">
            <v>9</v>
          </cell>
          <cell r="T1323">
            <v>1</v>
          </cell>
          <cell r="U1323">
            <v>0</v>
          </cell>
          <cell r="V1323">
            <v>0</v>
          </cell>
          <cell r="W1323">
            <v>20</v>
          </cell>
          <cell r="X1323">
            <v>13</v>
          </cell>
          <cell r="Y1323">
            <v>33</v>
          </cell>
        </row>
        <row r="1324">
          <cell r="C1324">
            <v>0</v>
          </cell>
          <cell r="D1324">
            <v>1</v>
          </cell>
          <cell r="E1324">
            <v>11</v>
          </cell>
          <cell r="F1324">
            <v>0</v>
          </cell>
          <cell r="G1324">
            <v>0</v>
          </cell>
          <cell r="H1324">
            <v>1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1</v>
          </cell>
          <cell r="Q1324">
            <v>0</v>
          </cell>
          <cell r="R1324">
            <v>0</v>
          </cell>
          <cell r="S1324">
            <v>9</v>
          </cell>
          <cell r="T1324">
            <v>1</v>
          </cell>
          <cell r="U1324">
            <v>0</v>
          </cell>
          <cell r="V1324">
            <v>0</v>
          </cell>
          <cell r="W1324">
            <v>11</v>
          </cell>
          <cell r="X1324">
            <v>13</v>
          </cell>
          <cell r="Y1324">
            <v>24</v>
          </cell>
        </row>
        <row r="1325">
          <cell r="C1325">
            <v>0</v>
          </cell>
          <cell r="D1325">
            <v>0</v>
          </cell>
          <cell r="E1325">
            <v>7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2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9</v>
          </cell>
          <cell r="X1325">
            <v>0</v>
          </cell>
          <cell r="Y1325">
            <v>9</v>
          </cell>
        </row>
        <row r="1326"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10</v>
          </cell>
          <cell r="I1326">
            <v>30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1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1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42</v>
          </cell>
          <cell r="Y1326">
            <v>42</v>
          </cell>
        </row>
        <row r="1327">
          <cell r="C1327">
            <v>238</v>
          </cell>
          <cell r="D1327">
            <v>180</v>
          </cell>
          <cell r="E1327">
            <v>1877</v>
          </cell>
          <cell r="F1327">
            <v>35</v>
          </cell>
          <cell r="G1327">
            <v>104</v>
          </cell>
          <cell r="H1327">
            <v>483</v>
          </cell>
          <cell r="I1327">
            <v>38</v>
          </cell>
          <cell r="J1327">
            <v>71</v>
          </cell>
          <cell r="K1327">
            <v>81</v>
          </cell>
          <cell r="L1327">
            <v>368</v>
          </cell>
          <cell r="M1327">
            <v>488</v>
          </cell>
          <cell r="N1327">
            <v>168</v>
          </cell>
          <cell r="O1327">
            <v>170</v>
          </cell>
          <cell r="P1327">
            <v>25</v>
          </cell>
          <cell r="Q1327">
            <v>231</v>
          </cell>
          <cell r="R1327">
            <v>2897</v>
          </cell>
          <cell r="S1327">
            <v>286</v>
          </cell>
          <cell r="T1327">
            <v>453</v>
          </cell>
          <cell r="U1327">
            <v>38</v>
          </cell>
          <cell r="V1327">
            <v>116</v>
          </cell>
          <cell r="W1327">
            <v>4774</v>
          </cell>
          <cell r="X1327">
            <v>3573</v>
          </cell>
          <cell r="Y1327">
            <v>8347</v>
          </cell>
        </row>
        <row r="1328">
          <cell r="C1328">
            <v>759</v>
          </cell>
          <cell r="D1328">
            <v>60</v>
          </cell>
          <cell r="E1328">
            <v>53</v>
          </cell>
          <cell r="F1328">
            <v>1</v>
          </cell>
          <cell r="G1328">
            <v>3</v>
          </cell>
          <cell r="H1328">
            <v>16</v>
          </cell>
          <cell r="I1328">
            <v>3</v>
          </cell>
          <cell r="J1328">
            <v>2</v>
          </cell>
          <cell r="K1328">
            <v>11</v>
          </cell>
          <cell r="L1328">
            <v>26</v>
          </cell>
          <cell r="M1328">
            <v>0</v>
          </cell>
          <cell r="N1328">
            <v>1</v>
          </cell>
          <cell r="O1328">
            <v>26</v>
          </cell>
          <cell r="P1328">
            <v>189</v>
          </cell>
          <cell r="Q1328">
            <v>11</v>
          </cell>
          <cell r="R1328">
            <v>35</v>
          </cell>
          <cell r="S1328">
            <v>12</v>
          </cell>
          <cell r="T1328">
            <v>3</v>
          </cell>
          <cell r="U1328">
            <v>2</v>
          </cell>
          <cell r="V1328">
            <v>232</v>
          </cell>
          <cell r="W1328">
            <v>88</v>
          </cell>
          <cell r="X1328">
            <v>1357</v>
          </cell>
          <cell r="Y1328">
            <v>1445</v>
          </cell>
        </row>
        <row r="1329">
          <cell r="C1329">
            <v>677</v>
          </cell>
          <cell r="D1329">
            <v>0</v>
          </cell>
          <cell r="E1329">
            <v>0</v>
          </cell>
          <cell r="F1329">
            <v>1</v>
          </cell>
          <cell r="G1329">
            <v>2</v>
          </cell>
          <cell r="H1329">
            <v>0</v>
          </cell>
          <cell r="I1329">
            <v>2</v>
          </cell>
          <cell r="J1329">
            <v>0</v>
          </cell>
          <cell r="K1329">
            <v>0</v>
          </cell>
          <cell r="L1329">
            <v>21</v>
          </cell>
          <cell r="M1329">
            <v>0</v>
          </cell>
          <cell r="N1329">
            <v>0</v>
          </cell>
          <cell r="O1329">
            <v>0</v>
          </cell>
          <cell r="P1329">
            <v>48</v>
          </cell>
          <cell r="Q1329">
            <v>0</v>
          </cell>
          <cell r="R1329">
            <v>7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7</v>
          </cell>
          <cell r="X1329">
            <v>751</v>
          </cell>
          <cell r="Y1329">
            <v>758</v>
          </cell>
        </row>
        <row r="1330">
          <cell r="C1330">
            <v>0</v>
          </cell>
          <cell r="D1330">
            <v>0</v>
          </cell>
          <cell r="E1330">
            <v>31</v>
          </cell>
          <cell r="F1330">
            <v>0</v>
          </cell>
          <cell r="G1330">
            <v>0</v>
          </cell>
          <cell r="H1330">
            <v>6</v>
          </cell>
          <cell r="I1330">
            <v>0</v>
          </cell>
          <cell r="J1330">
            <v>0</v>
          </cell>
          <cell r="K1330">
            <v>0</v>
          </cell>
          <cell r="L1330">
            <v>2</v>
          </cell>
          <cell r="M1330">
            <v>0</v>
          </cell>
          <cell r="N1330">
            <v>0</v>
          </cell>
          <cell r="O1330">
            <v>12</v>
          </cell>
          <cell r="P1330">
            <v>125</v>
          </cell>
          <cell r="Q1330">
            <v>6</v>
          </cell>
          <cell r="R1330">
            <v>14</v>
          </cell>
          <cell r="S1330">
            <v>0</v>
          </cell>
          <cell r="T1330">
            <v>0</v>
          </cell>
          <cell r="U1330">
            <v>0</v>
          </cell>
          <cell r="V1330">
            <v>3</v>
          </cell>
          <cell r="W1330">
            <v>45</v>
          </cell>
          <cell r="X1330">
            <v>154</v>
          </cell>
          <cell r="Y1330">
            <v>199</v>
          </cell>
        </row>
        <row r="1331">
          <cell r="C1331">
            <v>82</v>
          </cell>
          <cell r="D1331">
            <v>11</v>
          </cell>
          <cell r="E1331">
            <v>20</v>
          </cell>
          <cell r="F1331">
            <v>0</v>
          </cell>
          <cell r="G1331">
            <v>0</v>
          </cell>
          <cell r="H1331">
            <v>8</v>
          </cell>
          <cell r="I1331">
            <v>1</v>
          </cell>
          <cell r="J1331">
            <v>2</v>
          </cell>
          <cell r="K1331">
            <v>10</v>
          </cell>
          <cell r="L1331">
            <v>3</v>
          </cell>
          <cell r="M1331">
            <v>0</v>
          </cell>
          <cell r="N1331">
            <v>0</v>
          </cell>
          <cell r="O1331">
            <v>12</v>
          </cell>
          <cell r="P1331">
            <v>15</v>
          </cell>
          <cell r="Q1331">
            <v>1</v>
          </cell>
          <cell r="R1331">
            <v>11</v>
          </cell>
          <cell r="S1331">
            <v>8</v>
          </cell>
          <cell r="T1331">
            <v>1</v>
          </cell>
          <cell r="U1331">
            <v>2</v>
          </cell>
          <cell r="V1331">
            <v>228</v>
          </cell>
          <cell r="W1331">
            <v>31</v>
          </cell>
          <cell r="X1331">
            <v>384</v>
          </cell>
          <cell r="Y1331">
            <v>415</v>
          </cell>
        </row>
        <row r="1332">
          <cell r="C1332">
            <v>0</v>
          </cell>
          <cell r="D1332">
            <v>49</v>
          </cell>
          <cell r="E1332">
            <v>2</v>
          </cell>
          <cell r="F1332">
            <v>0</v>
          </cell>
          <cell r="G1332">
            <v>1</v>
          </cell>
          <cell r="H1332">
            <v>2</v>
          </cell>
          <cell r="I1332">
            <v>0</v>
          </cell>
          <cell r="J1332">
            <v>0</v>
          </cell>
          <cell r="K1332">
            <v>1</v>
          </cell>
          <cell r="L1332">
            <v>0</v>
          </cell>
          <cell r="M1332">
            <v>0</v>
          </cell>
          <cell r="N1332">
            <v>1</v>
          </cell>
          <cell r="O1332">
            <v>2</v>
          </cell>
          <cell r="P1332">
            <v>1</v>
          </cell>
          <cell r="Q1332">
            <v>4</v>
          </cell>
          <cell r="R1332">
            <v>3</v>
          </cell>
          <cell r="S1332">
            <v>4</v>
          </cell>
          <cell r="T1332">
            <v>2</v>
          </cell>
          <cell r="U1332">
            <v>0</v>
          </cell>
          <cell r="V1332">
            <v>1</v>
          </cell>
          <cell r="W1332">
            <v>5</v>
          </cell>
          <cell r="X1332">
            <v>68</v>
          </cell>
          <cell r="Y1332">
            <v>73</v>
          </cell>
        </row>
        <row r="1333">
          <cell r="C1333">
            <v>0</v>
          </cell>
          <cell r="D1333">
            <v>21</v>
          </cell>
          <cell r="E1333">
            <v>1203</v>
          </cell>
          <cell r="F1333">
            <v>92</v>
          </cell>
          <cell r="G1333">
            <v>1848</v>
          </cell>
          <cell r="H1333">
            <v>150</v>
          </cell>
          <cell r="I1333">
            <v>82</v>
          </cell>
          <cell r="J1333">
            <v>253</v>
          </cell>
          <cell r="K1333">
            <v>2</v>
          </cell>
          <cell r="L1333">
            <v>143</v>
          </cell>
          <cell r="M1333">
            <v>0</v>
          </cell>
          <cell r="N1333">
            <v>170</v>
          </cell>
          <cell r="O1333">
            <v>2</v>
          </cell>
          <cell r="P1333">
            <v>550</v>
          </cell>
          <cell r="Q1333">
            <v>3403</v>
          </cell>
          <cell r="R1333">
            <v>2066</v>
          </cell>
          <cell r="S1333">
            <v>1142</v>
          </cell>
          <cell r="T1333">
            <v>0</v>
          </cell>
          <cell r="U1333">
            <v>5</v>
          </cell>
          <cell r="V1333">
            <v>58</v>
          </cell>
          <cell r="W1333">
            <v>3269</v>
          </cell>
          <cell r="X1333">
            <v>7921</v>
          </cell>
          <cell r="Y1333">
            <v>11190</v>
          </cell>
        </row>
        <row r="1334">
          <cell r="C1334">
            <v>0</v>
          </cell>
          <cell r="D1334">
            <v>3</v>
          </cell>
          <cell r="E1334">
            <v>184</v>
          </cell>
          <cell r="F1334">
            <v>0</v>
          </cell>
          <cell r="G1334">
            <v>0</v>
          </cell>
          <cell r="H1334">
            <v>35</v>
          </cell>
          <cell r="I1334">
            <v>3</v>
          </cell>
          <cell r="J1334">
            <v>2</v>
          </cell>
          <cell r="K1334">
            <v>2</v>
          </cell>
          <cell r="L1334">
            <v>9</v>
          </cell>
          <cell r="M1334">
            <v>0</v>
          </cell>
          <cell r="N1334">
            <v>6</v>
          </cell>
          <cell r="O1334">
            <v>2</v>
          </cell>
          <cell r="P1334">
            <v>180</v>
          </cell>
          <cell r="Q1334">
            <v>1449</v>
          </cell>
          <cell r="R1334">
            <v>560</v>
          </cell>
          <cell r="S1334">
            <v>220</v>
          </cell>
          <cell r="T1334">
            <v>0</v>
          </cell>
          <cell r="U1334">
            <v>0</v>
          </cell>
          <cell r="V1334">
            <v>7</v>
          </cell>
          <cell r="W1334">
            <v>744</v>
          </cell>
          <cell r="X1334">
            <v>1918</v>
          </cell>
          <cell r="Y1334">
            <v>2662</v>
          </cell>
        </row>
        <row r="1335">
          <cell r="C1335">
            <v>0</v>
          </cell>
          <cell r="D1335">
            <v>1</v>
          </cell>
          <cell r="E1335">
            <v>87</v>
          </cell>
          <cell r="F1335">
            <v>0</v>
          </cell>
          <cell r="G1335">
            <v>0</v>
          </cell>
          <cell r="H1335">
            <v>0</v>
          </cell>
          <cell r="I1335">
            <v>78</v>
          </cell>
          <cell r="J1335">
            <v>239</v>
          </cell>
          <cell r="K1335">
            <v>0</v>
          </cell>
          <cell r="L1335">
            <v>1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29</v>
          </cell>
          <cell r="S1335">
            <v>61</v>
          </cell>
          <cell r="T1335">
            <v>0</v>
          </cell>
          <cell r="U1335">
            <v>0</v>
          </cell>
          <cell r="V1335">
            <v>13</v>
          </cell>
          <cell r="W1335">
            <v>116</v>
          </cell>
          <cell r="X1335">
            <v>393</v>
          </cell>
          <cell r="Y1335">
            <v>509</v>
          </cell>
        </row>
        <row r="1336">
          <cell r="C1336">
            <v>0</v>
          </cell>
          <cell r="D1336">
            <v>4</v>
          </cell>
          <cell r="E1336">
            <v>676</v>
          </cell>
          <cell r="F1336">
            <v>0</v>
          </cell>
          <cell r="G1336">
            <v>128</v>
          </cell>
          <cell r="H1336">
            <v>14</v>
          </cell>
          <cell r="I1336">
            <v>0</v>
          </cell>
          <cell r="J1336">
            <v>3</v>
          </cell>
          <cell r="K1336">
            <v>0</v>
          </cell>
          <cell r="L1336">
            <v>104</v>
          </cell>
          <cell r="M1336">
            <v>0</v>
          </cell>
          <cell r="N1336">
            <v>100</v>
          </cell>
          <cell r="O1336">
            <v>0</v>
          </cell>
          <cell r="P1336">
            <v>331</v>
          </cell>
          <cell r="Q1336">
            <v>218</v>
          </cell>
          <cell r="R1336">
            <v>527</v>
          </cell>
          <cell r="S1336">
            <v>848</v>
          </cell>
          <cell r="T1336">
            <v>0</v>
          </cell>
          <cell r="U1336">
            <v>2</v>
          </cell>
          <cell r="V1336">
            <v>13</v>
          </cell>
          <cell r="W1336">
            <v>1203</v>
          </cell>
          <cell r="X1336">
            <v>1765</v>
          </cell>
          <cell r="Y1336">
            <v>2968</v>
          </cell>
        </row>
        <row r="1337">
          <cell r="C1337">
            <v>0</v>
          </cell>
          <cell r="D1337">
            <v>7</v>
          </cell>
          <cell r="E1337">
            <v>98</v>
          </cell>
          <cell r="F1337">
            <v>0</v>
          </cell>
          <cell r="G1337">
            <v>1485</v>
          </cell>
          <cell r="H1337">
            <v>96</v>
          </cell>
          <cell r="I1337">
            <v>0</v>
          </cell>
          <cell r="J1337">
            <v>2</v>
          </cell>
          <cell r="K1337">
            <v>0</v>
          </cell>
          <cell r="L1337">
            <v>3</v>
          </cell>
          <cell r="M1337">
            <v>0</v>
          </cell>
          <cell r="N1337">
            <v>38</v>
          </cell>
          <cell r="O1337">
            <v>0</v>
          </cell>
          <cell r="P1337">
            <v>4</v>
          </cell>
          <cell r="Q1337">
            <v>3</v>
          </cell>
          <cell r="R1337">
            <v>85</v>
          </cell>
          <cell r="S1337">
            <v>0</v>
          </cell>
          <cell r="T1337">
            <v>0</v>
          </cell>
          <cell r="U1337">
            <v>0</v>
          </cell>
          <cell r="V1337">
            <v>21</v>
          </cell>
          <cell r="W1337">
            <v>183</v>
          </cell>
          <cell r="X1337">
            <v>1659</v>
          </cell>
          <cell r="Y1337">
            <v>1842</v>
          </cell>
        </row>
        <row r="1338">
          <cell r="C1338">
            <v>0</v>
          </cell>
          <cell r="D1338">
            <v>3</v>
          </cell>
          <cell r="E1338">
            <v>9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7</v>
          </cell>
          <cell r="K1338">
            <v>0</v>
          </cell>
          <cell r="L1338">
            <v>19</v>
          </cell>
          <cell r="M1338">
            <v>0</v>
          </cell>
          <cell r="N1338">
            <v>0</v>
          </cell>
          <cell r="O1338">
            <v>0</v>
          </cell>
          <cell r="P1338">
            <v>2</v>
          </cell>
          <cell r="Q1338">
            <v>1</v>
          </cell>
          <cell r="R1338">
            <v>729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738</v>
          </cell>
          <cell r="X1338">
            <v>32</v>
          </cell>
          <cell r="Y1338">
            <v>770</v>
          </cell>
        </row>
        <row r="1339">
          <cell r="C1339">
            <v>0</v>
          </cell>
          <cell r="D1339">
            <v>3</v>
          </cell>
          <cell r="E1339">
            <v>149</v>
          </cell>
          <cell r="F1339">
            <v>92</v>
          </cell>
          <cell r="G1339">
            <v>235</v>
          </cell>
          <cell r="H1339">
            <v>5</v>
          </cell>
          <cell r="I1339">
            <v>1</v>
          </cell>
          <cell r="J1339">
            <v>0</v>
          </cell>
          <cell r="K1339">
            <v>0</v>
          </cell>
          <cell r="L1339">
            <v>7</v>
          </cell>
          <cell r="M1339">
            <v>0</v>
          </cell>
          <cell r="N1339">
            <v>26</v>
          </cell>
          <cell r="O1339">
            <v>0</v>
          </cell>
          <cell r="P1339">
            <v>33</v>
          </cell>
          <cell r="Q1339">
            <v>1732</v>
          </cell>
          <cell r="R1339">
            <v>136</v>
          </cell>
          <cell r="S1339">
            <v>13</v>
          </cell>
          <cell r="T1339">
            <v>0</v>
          </cell>
          <cell r="U1339">
            <v>3</v>
          </cell>
          <cell r="V1339">
            <v>4</v>
          </cell>
          <cell r="W1339">
            <v>285</v>
          </cell>
          <cell r="X1339">
            <v>2154</v>
          </cell>
          <cell r="Y1339">
            <v>2439</v>
          </cell>
        </row>
        <row r="1340">
          <cell r="C1340">
            <v>1419</v>
          </cell>
          <cell r="D1340">
            <v>751</v>
          </cell>
          <cell r="E1340">
            <v>5197</v>
          </cell>
          <cell r="F1340">
            <v>188</v>
          </cell>
          <cell r="G1340">
            <v>234</v>
          </cell>
          <cell r="H1340">
            <v>1856</v>
          </cell>
          <cell r="I1340">
            <v>164</v>
          </cell>
          <cell r="J1340">
            <v>469</v>
          </cell>
          <cell r="K1340">
            <v>219</v>
          </cell>
          <cell r="L1340">
            <v>7272</v>
          </cell>
          <cell r="M1340">
            <v>528</v>
          </cell>
          <cell r="N1340">
            <v>148</v>
          </cell>
          <cell r="O1340">
            <v>1366</v>
          </cell>
          <cell r="P1340">
            <v>775</v>
          </cell>
          <cell r="Q1340">
            <v>2093</v>
          </cell>
          <cell r="R1340">
            <v>4101</v>
          </cell>
          <cell r="S1340">
            <v>578</v>
          </cell>
          <cell r="T1340">
            <v>2993</v>
          </cell>
          <cell r="U1340">
            <v>814</v>
          </cell>
          <cell r="V1340">
            <v>1032</v>
          </cell>
          <cell r="W1340">
            <v>9298</v>
          </cell>
          <cell r="X1340">
            <v>22899</v>
          </cell>
          <cell r="Y1340">
            <v>32197</v>
          </cell>
        </row>
        <row r="1341">
          <cell r="C1341">
            <v>176</v>
          </cell>
          <cell r="D1341">
            <v>0</v>
          </cell>
          <cell r="E1341">
            <v>2</v>
          </cell>
          <cell r="F1341">
            <v>0</v>
          </cell>
          <cell r="G1341">
            <v>0</v>
          </cell>
          <cell r="H1341">
            <v>0</v>
          </cell>
          <cell r="I1341">
            <v>1</v>
          </cell>
          <cell r="J1341">
            <v>0</v>
          </cell>
          <cell r="K1341">
            <v>0</v>
          </cell>
          <cell r="L1341">
            <v>2</v>
          </cell>
          <cell r="M1341">
            <v>0</v>
          </cell>
          <cell r="N1341">
            <v>0</v>
          </cell>
          <cell r="O1341">
            <v>1</v>
          </cell>
          <cell r="P1341">
            <v>9</v>
          </cell>
          <cell r="Q1341">
            <v>3</v>
          </cell>
          <cell r="R1341">
            <v>6</v>
          </cell>
          <cell r="S1341">
            <v>0</v>
          </cell>
          <cell r="T1341">
            <v>0</v>
          </cell>
          <cell r="U1341">
            <v>0</v>
          </cell>
          <cell r="V1341">
            <v>2</v>
          </cell>
          <cell r="W1341">
            <v>8</v>
          </cell>
          <cell r="X1341">
            <v>194</v>
          </cell>
          <cell r="Y1341">
            <v>202</v>
          </cell>
        </row>
        <row r="1342">
          <cell r="C1342">
            <v>0</v>
          </cell>
          <cell r="D1342">
            <v>228</v>
          </cell>
          <cell r="E1342">
            <v>3763</v>
          </cell>
          <cell r="F1342">
            <v>138</v>
          </cell>
          <cell r="G1342">
            <v>190</v>
          </cell>
          <cell r="H1342">
            <v>622</v>
          </cell>
          <cell r="I1342">
            <v>29</v>
          </cell>
          <cell r="J1342">
            <v>414</v>
          </cell>
          <cell r="K1342">
            <v>209</v>
          </cell>
          <cell r="L1342">
            <v>7145</v>
          </cell>
          <cell r="M1342">
            <v>528</v>
          </cell>
          <cell r="N1342">
            <v>90</v>
          </cell>
          <cell r="O1342">
            <v>1074</v>
          </cell>
          <cell r="P1342">
            <v>484</v>
          </cell>
          <cell r="Q1342">
            <v>1477</v>
          </cell>
          <cell r="R1342">
            <v>2605</v>
          </cell>
          <cell r="S1342">
            <v>521</v>
          </cell>
          <cell r="T1342">
            <v>1296</v>
          </cell>
          <cell r="U1342">
            <v>38</v>
          </cell>
          <cell r="V1342">
            <v>246</v>
          </cell>
          <cell r="W1342">
            <v>6368</v>
          </cell>
          <cell r="X1342">
            <v>14729</v>
          </cell>
          <cell r="Y1342">
            <v>21097</v>
          </cell>
        </row>
        <row r="1343">
          <cell r="C1343">
            <v>229</v>
          </cell>
          <cell r="D1343">
            <v>359</v>
          </cell>
          <cell r="E1343">
            <v>528</v>
          </cell>
          <cell r="F1343">
            <v>15</v>
          </cell>
          <cell r="G1343">
            <v>44</v>
          </cell>
          <cell r="H1343">
            <v>1204</v>
          </cell>
          <cell r="I1343">
            <v>8</v>
          </cell>
          <cell r="J1343">
            <v>46</v>
          </cell>
          <cell r="K1343">
            <v>7</v>
          </cell>
          <cell r="L1343">
            <v>84</v>
          </cell>
          <cell r="M1343">
            <v>0</v>
          </cell>
          <cell r="N1343">
            <v>13</v>
          </cell>
          <cell r="O1343">
            <v>291</v>
          </cell>
          <cell r="P1343">
            <v>218</v>
          </cell>
          <cell r="Q1343">
            <v>409</v>
          </cell>
          <cell r="R1343">
            <v>626</v>
          </cell>
          <cell r="S1343">
            <v>39</v>
          </cell>
          <cell r="T1343">
            <v>64</v>
          </cell>
          <cell r="U1343">
            <v>59</v>
          </cell>
          <cell r="V1343">
            <v>180</v>
          </cell>
          <cell r="W1343">
            <v>1154</v>
          </cell>
          <cell r="X1343">
            <v>3269</v>
          </cell>
          <cell r="Y1343">
            <v>4423</v>
          </cell>
        </row>
        <row r="1344">
          <cell r="C1344">
            <v>1014</v>
          </cell>
          <cell r="D1344">
            <v>163</v>
          </cell>
          <cell r="E1344">
            <v>836</v>
          </cell>
          <cell r="F1344">
            <v>34</v>
          </cell>
          <cell r="G1344">
            <v>0</v>
          </cell>
          <cell r="H1344">
            <v>11</v>
          </cell>
          <cell r="I1344">
            <v>124</v>
          </cell>
          <cell r="J1344">
            <v>6</v>
          </cell>
          <cell r="K1344">
            <v>2</v>
          </cell>
          <cell r="L1344">
            <v>35</v>
          </cell>
          <cell r="M1344">
            <v>0</v>
          </cell>
          <cell r="N1344">
            <v>29</v>
          </cell>
          <cell r="O1344">
            <v>0</v>
          </cell>
          <cell r="P1344">
            <v>30</v>
          </cell>
          <cell r="Q1344">
            <v>3</v>
          </cell>
          <cell r="R1344">
            <v>300</v>
          </cell>
          <cell r="S1344">
            <v>0</v>
          </cell>
          <cell r="T1344">
            <v>92</v>
          </cell>
          <cell r="U1344">
            <v>712</v>
          </cell>
          <cell r="V1344">
            <v>588</v>
          </cell>
          <cell r="W1344">
            <v>1136</v>
          </cell>
          <cell r="X1344">
            <v>2843</v>
          </cell>
          <cell r="Y1344">
            <v>3979</v>
          </cell>
        </row>
        <row r="1345">
          <cell r="C1345">
            <v>0</v>
          </cell>
          <cell r="D1345">
            <v>1</v>
          </cell>
          <cell r="E1345">
            <v>68</v>
          </cell>
          <cell r="F1345">
            <v>1</v>
          </cell>
          <cell r="G1345">
            <v>0</v>
          </cell>
          <cell r="H1345">
            <v>19</v>
          </cell>
          <cell r="I1345">
            <v>2</v>
          </cell>
          <cell r="J1345">
            <v>3</v>
          </cell>
          <cell r="K1345">
            <v>1</v>
          </cell>
          <cell r="L1345">
            <v>6</v>
          </cell>
          <cell r="M1345">
            <v>0</v>
          </cell>
          <cell r="N1345">
            <v>16</v>
          </cell>
          <cell r="O1345">
            <v>0</v>
          </cell>
          <cell r="P1345">
            <v>34</v>
          </cell>
          <cell r="Q1345">
            <v>201</v>
          </cell>
          <cell r="R1345">
            <v>564</v>
          </cell>
          <cell r="S1345">
            <v>18</v>
          </cell>
          <cell r="T1345">
            <v>1541</v>
          </cell>
          <cell r="U1345">
            <v>5</v>
          </cell>
          <cell r="V1345">
            <v>16</v>
          </cell>
          <cell r="W1345">
            <v>632</v>
          </cell>
          <cell r="X1345">
            <v>1864</v>
          </cell>
          <cell r="Y1345">
            <v>2496</v>
          </cell>
        </row>
        <row r="1346">
          <cell r="C1346">
            <v>0</v>
          </cell>
          <cell r="D1346">
            <v>9</v>
          </cell>
          <cell r="E1346">
            <v>50</v>
          </cell>
          <cell r="F1346">
            <v>0</v>
          </cell>
          <cell r="G1346">
            <v>0</v>
          </cell>
          <cell r="H1346">
            <v>16</v>
          </cell>
          <cell r="I1346">
            <v>0</v>
          </cell>
          <cell r="J1346">
            <v>7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1</v>
          </cell>
          <cell r="P1346">
            <v>6</v>
          </cell>
          <cell r="Q1346">
            <v>0</v>
          </cell>
          <cell r="R1346">
            <v>3</v>
          </cell>
          <cell r="S1346">
            <v>2</v>
          </cell>
          <cell r="T1346">
            <v>1</v>
          </cell>
          <cell r="U1346">
            <v>0</v>
          </cell>
          <cell r="V1346">
            <v>44</v>
          </cell>
          <cell r="W1346">
            <v>53</v>
          </cell>
          <cell r="X1346">
            <v>86</v>
          </cell>
          <cell r="Y1346">
            <v>139</v>
          </cell>
        </row>
        <row r="1347">
          <cell r="C1347">
            <v>0</v>
          </cell>
          <cell r="D1347">
            <v>9</v>
          </cell>
          <cell r="E1347">
            <v>48</v>
          </cell>
          <cell r="F1347">
            <v>0</v>
          </cell>
          <cell r="G1347">
            <v>0</v>
          </cell>
          <cell r="H1347">
            <v>16</v>
          </cell>
          <cell r="I1347">
            <v>0</v>
          </cell>
          <cell r="J1347">
            <v>7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1</v>
          </cell>
          <cell r="P1347">
            <v>6</v>
          </cell>
          <cell r="Q1347">
            <v>0</v>
          </cell>
          <cell r="R1347">
            <v>3</v>
          </cell>
          <cell r="S1347">
            <v>2</v>
          </cell>
          <cell r="T1347">
            <v>1</v>
          </cell>
          <cell r="U1347">
            <v>0</v>
          </cell>
          <cell r="V1347">
            <v>44</v>
          </cell>
          <cell r="W1347">
            <v>51</v>
          </cell>
          <cell r="X1347">
            <v>86</v>
          </cell>
          <cell r="Y1347">
            <v>137</v>
          </cell>
        </row>
        <row r="1348">
          <cell r="C1348">
            <v>0</v>
          </cell>
          <cell r="D1348">
            <v>0</v>
          </cell>
          <cell r="E1348">
            <v>2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2</v>
          </cell>
          <cell r="X1348">
            <v>0</v>
          </cell>
          <cell r="Y1348">
            <v>2</v>
          </cell>
        </row>
        <row r="1349"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12</v>
          </cell>
          <cell r="I1349">
            <v>437</v>
          </cell>
          <cell r="J1349">
            <v>7</v>
          </cell>
          <cell r="K1349">
            <v>3</v>
          </cell>
          <cell r="L1349">
            <v>0</v>
          </cell>
          <cell r="M1349">
            <v>0</v>
          </cell>
          <cell r="N1349">
            <v>3</v>
          </cell>
          <cell r="O1349">
            <v>0</v>
          </cell>
          <cell r="P1349">
            <v>0</v>
          </cell>
          <cell r="Q1349">
            <v>48</v>
          </cell>
          <cell r="R1349">
            <v>0</v>
          </cell>
          <cell r="S1349">
            <v>11</v>
          </cell>
          <cell r="T1349">
            <v>0</v>
          </cell>
          <cell r="U1349">
            <v>6</v>
          </cell>
          <cell r="V1349">
            <v>5</v>
          </cell>
          <cell r="W1349">
            <v>0</v>
          </cell>
          <cell r="X1349">
            <v>532</v>
          </cell>
          <cell r="Y1349">
            <v>532</v>
          </cell>
        </row>
        <row r="1350">
          <cell r="C1350">
            <v>2178</v>
          </cell>
          <cell r="D1350">
            <v>841</v>
          </cell>
          <cell r="E1350">
            <v>6503</v>
          </cell>
          <cell r="F1350">
            <v>281</v>
          </cell>
          <cell r="G1350">
            <v>2085</v>
          </cell>
          <cell r="H1350">
            <v>2050</v>
          </cell>
          <cell r="I1350">
            <v>686</v>
          </cell>
          <cell r="J1350">
            <v>738</v>
          </cell>
          <cell r="K1350">
            <v>235</v>
          </cell>
          <cell r="L1350">
            <v>7441</v>
          </cell>
          <cell r="M1350">
            <v>528</v>
          </cell>
          <cell r="N1350">
            <v>322</v>
          </cell>
          <cell r="O1350">
            <v>1395</v>
          </cell>
          <cell r="P1350">
            <v>1520</v>
          </cell>
          <cell r="Q1350">
            <v>5555</v>
          </cell>
          <cell r="R1350">
            <v>6205</v>
          </cell>
          <cell r="S1350">
            <v>1745</v>
          </cell>
          <cell r="T1350">
            <v>2997</v>
          </cell>
          <cell r="U1350">
            <v>827</v>
          </cell>
          <cell r="V1350">
            <v>1371</v>
          </cell>
          <cell r="W1350">
            <v>12708</v>
          </cell>
          <cell r="X1350">
            <v>32795</v>
          </cell>
          <cell r="Y1350">
            <v>45503</v>
          </cell>
        </row>
        <row r="1351"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1</v>
          </cell>
          <cell r="Y1351">
            <v>1</v>
          </cell>
        </row>
        <row r="1352"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</row>
        <row r="1353"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1</v>
          </cell>
          <cell r="Y1353">
            <v>1</v>
          </cell>
        </row>
        <row r="1354"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  <cell r="Y1354">
            <v>0</v>
          </cell>
        </row>
        <row r="1355"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</row>
        <row r="1356"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919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919</v>
          </cell>
          <cell r="Y1356">
            <v>919</v>
          </cell>
        </row>
        <row r="1357"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445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445</v>
          </cell>
          <cell r="Y1357">
            <v>445</v>
          </cell>
        </row>
        <row r="1358"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6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6</v>
          </cell>
          <cell r="Y1358">
            <v>6</v>
          </cell>
        </row>
        <row r="1359"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171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171</v>
          </cell>
          <cell r="Y1359">
            <v>171</v>
          </cell>
        </row>
        <row r="1360"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34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34</v>
          </cell>
          <cell r="Y1360">
            <v>34</v>
          </cell>
        </row>
        <row r="1361"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42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42</v>
          </cell>
          <cell r="Y1361">
            <v>42</v>
          </cell>
        </row>
        <row r="1362"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221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221</v>
          </cell>
          <cell r="Y1362">
            <v>221</v>
          </cell>
        </row>
        <row r="1363"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874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874</v>
          </cell>
          <cell r="Y1363">
            <v>874</v>
          </cell>
        </row>
        <row r="1364"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</row>
        <row r="1365"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788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788</v>
          </cell>
          <cell r="Y1365">
            <v>788</v>
          </cell>
        </row>
        <row r="1366"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45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45</v>
          </cell>
          <cell r="Y1366">
            <v>45</v>
          </cell>
        </row>
        <row r="1367"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31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31</v>
          </cell>
          <cell r="Y1367">
            <v>31</v>
          </cell>
        </row>
        <row r="1368"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10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10</v>
          </cell>
          <cell r="Y1368">
            <v>10</v>
          </cell>
        </row>
        <row r="1369"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</row>
        <row r="1370"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</row>
        <row r="1371"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</row>
        <row r="1372"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1</v>
          </cell>
          <cell r="Y1372">
            <v>1</v>
          </cell>
        </row>
        <row r="1373"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1795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1795</v>
          </cell>
          <cell r="Y1373">
            <v>1795</v>
          </cell>
        </row>
        <row r="1374">
          <cell r="C1374">
            <v>0</v>
          </cell>
          <cell r="D1374">
            <v>51</v>
          </cell>
          <cell r="E1374">
            <v>51</v>
          </cell>
          <cell r="F1374">
            <v>0</v>
          </cell>
          <cell r="G1374">
            <v>1</v>
          </cell>
          <cell r="H1374">
            <v>102</v>
          </cell>
          <cell r="I1374">
            <v>0</v>
          </cell>
          <cell r="J1374">
            <v>1</v>
          </cell>
          <cell r="K1374">
            <v>0</v>
          </cell>
          <cell r="L1374">
            <v>0</v>
          </cell>
          <cell r="M1374">
            <v>1</v>
          </cell>
          <cell r="N1374">
            <v>0</v>
          </cell>
          <cell r="O1374">
            <v>0</v>
          </cell>
          <cell r="P1374">
            <v>3</v>
          </cell>
          <cell r="Q1374">
            <v>2</v>
          </cell>
          <cell r="R1374">
            <v>33</v>
          </cell>
          <cell r="S1374">
            <v>1</v>
          </cell>
          <cell r="T1374">
            <v>53</v>
          </cell>
          <cell r="U1374">
            <v>0</v>
          </cell>
          <cell r="V1374">
            <v>0</v>
          </cell>
          <cell r="W1374">
            <v>84</v>
          </cell>
          <cell r="X1374">
            <v>215</v>
          </cell>
          <cell r="Y1374">
            <v>299</v>
          </cell>
        </row>
        <row r="1375"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1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20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20</v>
          </cell>
          <cell r="X1375">
            <v>1</v>
          </cell>
          <cell r="Y1375">
            <v>21</v>
          </cell>
        </row>
        <row r="1376">
          <cell r="C1376">
            <v>0</v>
          </cell>
          <cell r="D1376">
            <v>0</v>
          </cell>
          <cell r="E1376">
            <v>3</v>
          </cell>
          <cell r="F1376">
            <v>0</v>
          </cell>
          <cell r="G1376">
            <v>0</v>
          </cell>
          <cell r="H1376">
            <v>89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3</v>
          </cell>
          <cell r="Q1376">
            <v>0</v>
          </cell>
          <cell r="R1376">
            <v>3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6</v>
          </cell>
          <cell r="X1376">
            <v>92</v>
          </cell>
          <cell r="Y1376">
            <v>98</v>
          </cell>
        </row>
        <row r="1377">
          <cell r="C1377">
            <v>0</v>
          </cell>
          <cell r="D1377">
            <v>0</v>
          </cell>
          <cell r="E1377">
            <v>33</v>
          </cell>
          <cell r="F1377">
            <v>0</v>
          </cell>
          <cell r="G1377">
            <v>0</v>
          </cell>
          <cell r="H1377">
            <v>11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1</v>
          </cell>
          <cell r="N1377">
            <v>0</v>
          </cell>
          <cell r="O1377">
            <v>0</v>
          </cell>
          <cell r="P1377">
            <v>0</v>
          </cell>
          <cell r="Q1377">
            <v>1</v>
          </cell>
          <cell r="R1377">
            <v>1</v>
          </cell>
          <cell r="S1377">
            <v>1</v>
          </cell>
          <cell r="T1377">
            <v>53</v>
          </cell>
          <cell r="U1377">
            <v>0</v>
          </cell>
          <cell r="V1377">
            <v>0</v>
          </cell>
          <cell r="W1377">
            <v>34</v>
          </cell>
          <cell r="X1377">
            <v>67</v>
          </cell>
          <cell r="Y1377">
            <v>101</v>
          </cell>
        </row>
        <row r="1378">
          <cell r="C1378">
            <v>0</v>
          </cell>
          <cell r="D1378">
            <v>51</v>
          </cell>
          <cell r="E1378">
            <v>15</v>
          </cell>
          <cell r="F1378">
            <v>0</v>
          </cell>
          <cell r="G1378">
            <v>0</v>
          </cell>
          <cell r="H1378">
            <v>2</v>
          </cell>
          <cell r="I1378">
            <v>0</v>
          </cell>
          <cell r="J1378">
            <v>1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1</v>
          </cell>
          <cell r="R1378">
            <v>9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24</v>
          </cell>
          <cell r="X1378">
            <v>55</v>
          </cell>
          <cell r="Y1378">
            <v>79</v>
          </cell>
        </row>
        <row r="1379">
          <cell r="C1379">
            <v>0</v>
          </cell>
          <cell r="D1379">
            <v>0</v>
          </cell>
          <cell r="E1379">
            <v>691</v>
          </cell>
          <cell r="F1379">
            <v>5</v>
          </cell>
          <cell r="G1379">
            <v>1072</v>
          </cell>
          <cell r="H1379">
            <v>503</v>
          </cell>
          <cell r="I1379">
            <v>13</v>
          </cell>
          <cell r="J1379">
            <v>71</v>
          </cell>
          <cell r="K1379">
            <v>0</v>
          </cell>
          <cell r="L1379">
            <v>54</v>
          </cell>
          <cell r="M1379">
            <v>51</v>
          </cell>
          <cell r="N1379">
            <v>0</v>
          </cell>
          <cell r="O1379">
            <v>0</v>
          </cell>
          <cell r="P1379">
            <v>43</v>
          </cell>
          <cell r="Q1379">
            <v>1088</v>
          </cell>
          <cell r="R1379">
            <v>704</v>
          </cell>
          <cell r="S1379">
            <v>543</v>
          </cell>
          <cell r="T1379">
            <v>0</v>
          </cell>
          <cell r="U1379">
            <v>0</v>
          </cell>
          <cell r="V1379">
            <v>0</v>
          </cell>
          <cell r="W1379">
            <v>1395</v>
          </cell>
          <cell r="X1379">
            <v>3443</v>
          </cell>
          <cell r="Y1379">
            <v>4838</v>
          </cell>
        </row>
        <row r="1380">
          <cell r="C1380">
            <v>0</v>
          </cell>
          <cell r="D1380">
            <v>0</v>
          </cell>
          <cell r="E1380">
            <v>41</v>
          </cell>
          <cell r="F1380">
            <v>0</v>
          </cell>
          <cell r="G1380">
            <v>0</v>
          </cell>
          <cell r="H1380">
            <v>64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18</v>
          </cell>
          <cell r="Q1380">
            <v>498</v>
          </cell>
          <cell r="R1380">
            <v>139</v>
          </cell>
          <cell r="S1380">
            <v>29</v>
          </cell>
          <cell r="T1380">
            <v>0</v>
          </cell>
          <cell r="U1380">
            <v>0</v>
          </cell>
          <cell r="V1380">
            <v>0</v>
          </cell>
          <cell r="W1380">
            <v>180</v>
          </cell>
          <cell r="X1380">
            <v>609</v>
          </cell>
          <cell r="Y1380">
            <v>789</v>
          </cell>
        </row>
        <row r="1381">
          <cell r="C1381">
            <v>0</v>
          </cell>
          <cell r="D1381">
            <v>0</v>
          </cell>
          <cell r="E1381">
            <v>35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63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17</v>
          </cell>
          <cell r="S1381">
            <v>4</v>
          </cell>
          <cell r="T1381">
            <v>0</v>
          </cell>
          <cell r="U1381">
            <v>0</v>
          </cell>
          <cell r="V1381">
            <v>0</v>
          </cell>
          <cell r="W1381">
            <v>52</v>
          </cell>
          <cell r="X1381">
            <v>67</v>
          </cell>
          <cell r="Y1381">
            <v>119</v>
          </cell>
        </row>
        <row r="1382">
          <cell r="C1382">
            <v>0</v>
          </cell>
          <cell r="D1382">
            <v>0</v>
          </cell>
          <cell r="E1382">
            <v>424</v>
          </cell>
          <cell r="F1382">
            <v>0</v>
          </cell>
          <cell r="G1382">
            <v>44</v>
          </cell>
          <cell r="H1382">
            <v>176</v>
          </cell>
          <cell r="I1382">
            <v>13</v>
          </cell>
          <cell r="J1382">
            <v>1</v>
          </cell>
          <cell r="K1382">
            <v>0</v>
          </cell>
          <cell r="L1382">
            <v>54</v>
          </cell>
          <cell r="M1382">
            <v>43</v>
          </cell>
          <cell r="N1382">
            <v>0</v>
          </cell>
          <cell r="O1382">
            <v>0</v>
          </cell>
          <cell r="P1382">
            <v>25</v>
          </cell>
          <cell r="Q1382">
            <v>58</v>
          </cell>
          <cell r="R1382">
            <v>55</v>
          </cell>
          <cell r="S1382">
            <v>506</v>
          </cell>
          <cell r="T1382">
            <v>0</v>
          </cell>
          <cell r="U1382">
            <v>0</v>
          </cell>
          <cell r="V1382">
            <v>0</v>
          </cell>
          <cell r="W1382">
            <v>479</v>
          </cell>
          <cell r="X1382">
            <v>920</v>
          </cell>
          <cell r="Y1382">
            <v>1399</v>
          </cell>
        </row>
        <row r="1383">
          <cell r="C1383">
            <v>0</v>
          </cell>
          <cell r="D1383">
            <v>0</v>
          </cell>
          <cell r="E1383">
            <v>125</v>
          </cell>
          <cell r="F1383">
            <v>0</v>
          </cell>
          <cell r="G1383">
            <v>727</v>
          </cell>
          <cell r="H1383">
            <v>17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1</v>
          </cell>
          <cell r="R1383">
            <v>34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159</v>
          </cell>
          <cell r="X1383">
            <v>745</v>
          </cell>
          <cell r="Y1383">
            <v>904</v>
          </cell>
        </row>
        <row r="1384">
          <cell r="C1384">
            <v>0</v>
          </cell>
          <cell r="D1384">
            <v>0</v>
          </cell>
          <cell r="E1384">
            <v>7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7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183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190</v>
          </cell>
          <cell r="X1384">
            <v>7</v>
          </cell>
          <cell r="Y1384">
            <v>197</v>
          </cell>
        </row>
        <row r="1385">
          <cell r="C1385">
            <v>0</v>
          </cell>
          <cell r="D1385">
            <v>0</v>
          </cell>
          <cell r="E1385">
            <v>59</v>
          </cell>
          <cell r="F1385">
            <v>5</v>
          </cell>
          <cell r="G1385">
            <v>301</v>
          </cell>
          <cell r="H1385">
            <v>246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8</v>
          </cell>
          <cell r="N1385">
            <v>0</v>
          </cell>
          <cell r="O1385">
            <v>0</v>
          </cell>
          <cell r="P1385">
            <v>0</v>
          </cell>
          <cell r="Q1385">
            <v>531</v>
          </cell>
          <cell r="R1385">
            <v>276</v>
          </cell>
          <cell r="S1385">
            <v>4</v>
          </cell>
          <cell r="T1385">
            <v>0</v>
          </cell>
          <cell r="U1385">
            <v>0</v>
          </cell>
          <cell r="V1385">
            <v>0</v>
          </cell>
          <cell r="W1385">
            <v>335</v>
          </cell>
          <cell r="X1385">
            <v>1095</v>
          </cell>
          <cell r="Y1385">
            <v>1430</v>
          </cell>
        </row>
        <row r="1386">
          <cell r="C1386">
            <v>22</v>
          </cell>
          <cell r="D1386">
            <v>117</v>
          </cell>
          <cell r="E1386">
            <v>7287</v>
          </cell>
          <cell r="F1386">
            <v>45</v>
          </cell>
          <cell r="G1386">
            <v>43</v>
          </cell>
          <cell r="H1386">
            <v>2871</v>
          </cell>
          <cell r="I1386">
            <v>65</v>
          </cell>
          <cell r="J1386">
            <v>196</v>
          </cell>
          <cell r="K1386">
            <v>0</v>
          </cell>
          <cell r="L1386">
            <v>1769</v>
          </cell>
          <cell r="M1386">
            <v>153</v>
          </cell>
          <cell r="N1386">
            <v>0</v>
          </cell>
          <cell r="O1386">
            <v>10</v>
          </cell>
          <cell r="P1386">
            <v>13</v>
          </cell>
          <cell r="Q1386">
            <v>198</v>
          </cell>
          <cell r="R1386">
            <v>1741</v>
          </cell>
          <cell r="S1386">
            <v>347</v>
          </cell>
          <cell r="T1386">
            <v>2590</v>
          </cell>
          <cell r="U1386">
            <v>23</v>
          </cell>
          <cell r="V1386">
            <v>0</v>
          </cell>
          <cell r="W1386">
            <v>9028</v>
          </cell>
          <cell r="X1386">
            <v>8462</v>
          </cell>
          <cell r="Y1386">
            <v>17490</v>
          </cell>
        </row>
        <row r="1387">
          <cell r="C1387">
            <v>22</v>
          </cell>
          <cell r="D1387">
            <v>0</v>
          </cell>
          <cell r="E1387">
            <v>405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107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512</v>
          </cell>
          <cell r="X1387">
            <v>22</v>
          </cell>
          <cell r="Y1387">
            <v>534</v>
          </cell>
        </row>
        <row r="1388">
          <cell r="C1388">
            <v>0</v>
          </cell>
          <cell r="D1388">
            <v>57</v>
          </cell>
          <cell r="E1388">
            <v>2645</v>
          </cell>
          <cell r="F1388">
            <v>41</v>
          </cell>
          <cell r="G1388">
            <v>37</v>
          </cell>
          <cell r="H1388">
            <v>336</v>
          </cell>
          <cell r="I1388">
            <v>0</v>
          </cell>
          <cell r="J1388">
            <v>183</v>
          </cell>
          <cell r="K1388">
            <v>0</v>
          </cell>
          <cell r="L1388">
            <v>1743</v>
          </cell>
          <cell r="M1388">
            <v>143</v>
          </cell>
          <cell r="N1388">
            <v>0</v>
          </cell>
          <cell r="O1388">
            <v>10</v>
          </cell>
          <cell r="P1388">
            <v>11</v>
          </cell>
          <cell r="Q1388">
            <v>94</v>
          </cell>
          <cell r="R1388">
            <v>372</v>
          </cell>
          <cell r="S1388">
            <v>324</v>
          </cell>
          <cell r="T1388">
            <v>2399</v>
          </cell>
          <cell r="U1388">
            <v>1</v>
          </cell>
          <cell r="V1388">
            <v>0</v>
          </cell>
          <cell r="W1388">
            <v>3017</v>
          </cell>
          <cell r="X1388">
            <v>5379</v>
          </cell>
          <cell r="Y1388">
            <v>8396</v>
          </cell>
        </row>
        <row r="1389">
          <cell r="C1389">
            <v>0</v>
          </cell>
          <cell r="D1389">
            <v>20</v>
          </cell>
          <cell r="E1389">
            <v>212</v>
          </cell>
          <cell r="F1389">
            <v>0</v>
          </cell>
          <cell r="G1389">
            <v>6</v>
          </cell>
          <cell r="H1389">
            <v>2512</v>
          </cell>
          <cell r="I1389">
            <v>0</v>
          </cell>
          <cell r="J1389">
            <v>1</v>
          </cell>
          <cell r="K1389">
            <v>0</v>
          </cell>
          <cell r="L1389">
            <v>1</v>
          </cell>
          <cell r="M1389">
            <v>7</v>
          </cell>
          <cell r="N1389">
            <v>0</v>
          </cell>
          <cell r="O1389">
            <v>0</v>
          </cell>
          <cell r="P1389">
            <v>2</v>
          </cell>
          <cell r="Q1389">
            <v>81</v>
          </cell>
          <cell r="R1389">
            <v>96</v>
          </cell>
          <cell r="S1389">
            <v>3</v>
          </cell>
          <cell r="T1389">
            <v>1</v>
          </cell>
          <cell r="U1389">
            <v>0</v>
          </cell>
          <cell r="V1389">
            <v>0</v>
          </cell>
          <cell r="W1389">
            <v>308</v>
          </cell>
          <cell r="X1389">
            <v>2634</v>
          </cell>
          <cell r="Y1389">
            <v>2942</v>
          </cell>
        </row>
        <row r="1390">
          <cell r="C1390">
            <v>0</v>
          </cell>
          <cell r="D1390">
            <v>39</v>
          </cell>
          <cell r="E1390">
            <v>3947</v>
          </cell>
          <cell r="F1390">
            <v>4</v>
          </cell>
          <cell r="G1390">
            <v>0</v>
          </cell>
          <cell r="H1390">
            <v>18</v>
          </cell>
          <cell r="I1390">
            <v>65</v>
          </cell>
          <cell r="J1390">
            <v>10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3</v>
          </cell>
          <cell r="R1390">
            <v>452</v>
          </cell>
          <cell r="S1390">
            <v>19</v>
          </cell>
          <cell r="T1390">
            <v>89</v>
          </cell>
          <cell r="U1390">
            <v>19</v>
          </cell>
          <cell r="V1390">
            <v>0</v>
          </cell>
          <cell r="W1390">
            <v>4399</v>
          </cell>
          <cell r="X1390">
            <v>266</v>
          </cell>
          <cell r="Y1390">
            <v>4665</v>
          </cell>
        </row>
        <row r="1391">
          <cell r="C1391">
            <v>0</v>
          </cell>
          <cell r="D1391">
            <v>1</v>
          </cell>
          <cell r="E1391">
            <v>78</v>
          </cell>
          <cell r="F1391">
            <v>0</v>
          </cell>
          <cell r="G1391">
            <v>0</v>
          </cell>
          <cell r="H1391">
            <v>5</v>
          </cell>
          <cell r="I1391">
            <v>0</v>
          </cell>
          <cell r="J1391">
            <v>2</v>
          </cell>
          <cell r="K1391">
            <v>0</v>
          </cell>
          <cell r="L1391">
            <v>25</v>
          </cell>
          <cell r="M1391">
            <v>3</v>
          </cell>
          <cell r="N1391">
            <v>0</v>
          </cell>
          <cell r="O1391">
            <v>0</v>
          </cell>
          <cell r="P1391">
            <v>0</v>
          </cell>
          <cell r="Q1391">
            <v>20</v>
          </cell>
          <cell r="R1391">
            <v>714</v>
          </cell>
          <cell r="S1391">
            <v>1</v>
          </cell>
          <cell r="T1391">
            <v>101</v>
          </cell>
          <cell r="U1391">
            <v>3</v>
          </cell>
          <cell r="V1391">
            <v>0</v>
          </cell>
          <cell r="W1391">
            <v>792</v>
          </cell>
          <cell r="X1391">
            <v>161</v>
          </cell>
          <cell r="Y1391">
            <v>953</v>
          </cell>
        </row>
        <row r="1392">
          <cell r="C1392">
            <v>0</v>
          </cell>
          <cell r="D1392">
            <v>0</v>
          </cell>
          <cell r="E1392">
            <v>63</v>
          </cell>
          <cell r="F1392">
            <v>0</v>
          </cell>
          <cell r="G1392">
            <v>0</v>
          </cell>
          <cell r="H1392">
            <v>21</v>
          </cell>
          <cell r="I1392">
            <v>0</v>
          </cell>
          <cell r="J1392">
            <v>1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9</v>
          </cell>
          <cell r="Q1392">
            <v>0</v>
          </cell>
          <cell r="R1392">
            <v>6</v>
          </cell>
          <cell r="S1392">
            <v>0</v>
          </cell>
          <cell r="T1392">
            <v>62</v>
          </cell>
          <cell r="U1392">
            <v>0</v>
          </cell>
          <cell r="V1392">
            <v>0</v>
          </cell>
          <cell r="W1392">
            <v>69</v>
          </cell>
          <cell r="X1392">
            <v>93</v>
          </cell>
          <cell r="Y1392">
            <v>162</v>
          </cell>
        </row>
        <row r="1393">
          <cell r="C1393">
            <v>0</v>
          </cell>
          <cell r="D1393">
            <v>0</v>
          </cell>
          <cell r="E1393">
            <v>17</v>
          </cell>
          <cell r="F1393">
            <v>0</v>
          </cell>
          <cell r="G1393">
            <v>0</v>
          </cell>
          <cell r="H1393">
            <v>21</v>
          </cell>
          <cell r="I1393">
            <v>0</v>
          </cell>
          <cell r="J1393">
            <v>1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9</v>
          </cell>
          <cell r="Q1393">
            <v>0</v>
          </cell>
          <cell r="R1393">
            <v>4</v>
          </cell>
          <cell r="S1393">
            <v>0</v>
          </cell>
          <cell r="T1393">
            <v>62</v>
          </cell>
          <cell r="U1393">
            <v>0</v>
          </cell>
          <cell r="V1393">
            <v>0</v>
          </cell>
          <cell r="W1393">
            <v>21</v>
          </cell>
          <cell r="X1393">
            <v>93</v>
          </cell>
          <cell r="Y1393">
            <v>114</v>
          </cell>
        </row>
        <row r="1394">
          <cell r="C1394">
            <v>0</v>
          </cell>
          <cell r="D1394">
            <v>0</v>
          </cell>
          <cell r="E1394">
            <v>46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2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48</v>
          </cell>
          <cell r="X1394">
            <v>0</v>
          </cell>
          <cell r="Y1394">
            <v>48</v>
          </cell>
        </row>
        <row r="1395"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11</v>
          </cell>
          <cell r="I1395">
            <v>593</v>
          </cell>
          <cell r="J1395">
            <v>16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1</v>
          </cell>
          <cell r="Q1395">
            <v>12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424</v>
          </cell>
          <cell r="W1395">
            <v>0</v>
          </cell>
          <cell r="X1395">
            <v>1057</v>
          </cell>
          <cell r="Y1395">
            <v>1057</v>
          </cell>
        </row>
        <row r="1396">
          <cell r="C1396">
            <v>22</v>
          </cell>
          <cell r="D1396">
            <v>168</v>
          </cell>
          <cell r="E1396">
            <v>8092</v>
          </cell>
          <cell r="F1396">
            <v>50</v>
          </cell>
          <cell r="G1396">
            <v>1116</v>
          </cell>
          <cell r="H1396">
            <v>3508</v>
          </cell>
          <cell r="I1396">
            <v>671</v>
          </cell>
          <cell r="J1396">
            <v>285</v>
          </cell>
          <cell r="K1396">
            <v>0</v>
          </cell>
          <cell r="L1396">
            <v>1823</v>
          </cell>
          <cell r="M1396">
            <v>205</v>
          </cell>
          <cell r="N1396">
            <v>0</v>
          </cell>
          <cell r="O1396">
            <v>10</v>
          </cell>
          <cell r="P1396">
            <v>69</v>
          </cell>
          <cell r="Q1396">
            <v>1300</v>
          </cell>
          <cell r="R1396">
            <v>2484</v>
          </cell>
          <cell r="S1396">
            <v>891</v>
          </cell>
          <cell r="T1396">
            <v>2705</v>
          </cell>
          <cell r="U1396">
            <v>23</v>
          </cell>
          <cell r="V1396">
            <v>424</v>
          </cell>
          <cell r="W1396">
            <v>10576</v>
          </cell>
          <cell r="X1396">
            <v>13270</v>
          </cell>
          <cell r="Y1396">
            <v>23846</v>
          </cell>
        </row>
        <row r="1397"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1</v>
          </cell>
          <cell r="Y1397">
            <v>1</v>
          </cell>
        </row>
        <row r="1398"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</row>
        <row r="1399"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  <cell r="Y1399">
            <v>0</v>
          </cell>
        </row>
        <row r="1400"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1</v>
          </cell>
          <cell r="Y1400">
            <v>1</v>
          </cell>
        </row>
        <row r="1401"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</row>
        <row r="1402"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</row>
        <row r="1403"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</row>
        <row r="1404"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</row>
        <row r="1405"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</row>
        <row r="1406"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</row>
        <row r="1407"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</row>
        <row r="1408"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</row>
        <row r="1409"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19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19</v>
          </cell>
          <cell r="Y1409">
            <v>19</v>
          </cell>
        </row>
        <row r="1410"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  <cell r="Y1410">
            <v>0</v>
          </cell>
        </row>
        <row r="1411"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19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19</v>
          </cell>
          <cell r="Y1411">
            <v>19</v>
          </cell>
        </row>
        <row r="1412"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</row>
        <row r="1413"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</row>
        <row r="1414"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</row>
        <row r="1415"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</row>
        <row r="1416"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</row>
        <row r="1417"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</row>
        <row r="1418"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</row>
        <row r="1419"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20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20</v>
          </cell>
          <cell r="Y1419">
            <v>20</v>
          </cell>
        </row>
        <row r="1420">
          <cell r="C1420">
            <v>0</v>
          </cell>
          <cell r="D1420">
            <v>4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2</v>
          </cell>
          <cell r="S1420">
            <v>0</v>
          </cell>
          <cell r="T1420">
            <v>0</v>
          </cell>
          <cell r="U1420">
            <v>38</v>
          </cell>
          <cell r="V1420">
            <v>87</v>
          </cell>
          <cell r="W1420">
            <v>3</v>
          </cell>
          <cell r="X1420">
            <v>129</v>
          </cell>
          <cell r="Y1420">
            <v>132</v>
          </cell>
        </row>
        <row r="1421">
          <cell r="C1421">
            <v>0</v>
          </cell>
          <cell r="D1421">
            <v>0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2</v>
          </cell>
          <cell r="S1421">
            <v>0</v>
          </cell>
          <cell r="T1421">
            <v>0</v>
          </cell>
          <cell r="U1421">
            <v>22</v>
          </cell>
          <cell r="V1421">
            <v>0</v>
          </cell>
          <cell r="W1421">
            <v>3</v>
          </cell>
          <cell r="X1421">
            <v>22</v>
          </cell>
          <cell r="Y1421">
            <v>25</v>
          </cell>
        </row>
        <row r="1422"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5</v>
          </cell>
          <cell r="V1422">
            <v>0</v>
          </cell>
          <cell r="W1422">
            <v>0</v>
          </cell>
          <cell r="X1422">
            <v>5</v>
          </cell>
          <cell r="Y1422">
            <v>5</v>
          </cell>
        </row>
        <row r="1423"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5</v>
          </cell>
          <cell r="V1423">
            <v>56</v>
          </cell>
          <cell r="W1423">
            <v>0</v>
          </cell>
          <cell r="X1423">
            <v>61</v>
          </cell>
          <cell r="Y1423">
            <v>61</v>
          </cell>
        </row>
        <row r="1424">
          <cell r="C1424">
            <v>0</v>
          </cell>
          <cell r="D1424">
            <v>4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6</v>
          </cell>
          <cell r="V1424">
            <v>31</v>
          </cell>
          <cell r="W1424">
            <v>0</v>
          </cell>
          <cell r="X1424">
            <v>41</v>
          </cell>
          <cell r="Y1424">
            <v>41</v>
          </cell>
        </row>
        <row r="1425">
          <cell r="C1425">
            <v>0</v>
          </cell>
          <cell r="D1425">
            <v>3</v>
          </cell>
          <cell r="E1425">
            <v>63</v>
          </cell>
          <cell r="F1425">
            <v>0</v>
          </cell>
          <cell r="G1425">
            <v>164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2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12</v>
          </cell>
          <cell r="S1425">
            <v>0</v>
          </cell>
          <cell r="T1425">
            <v>0</v>
          </cell>
          <cell r="U1425">
            <v>129</v>
          </cell>
          <cell r="V1425">
            <v>102</v>
          </cell>
          <cell r="W1425">
            <v>75</v>
          </cell>
          <cell r="X1425">
            <v>400</v>
          </cell>
          <cell r="Y1425">
            <v>475</v>
          </cell>
        </row>
        <row r="1426">
          <cell r="C1426">
            <v>0</v>
          </cell>
          <cell r="D1426">
            <v>0</v>
          </cell>
          <cell r="E1426">
            <v>56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1</v>
          </cell>
          <cell r="S1426">
            <v>0</v>
          </cell>
          <cell r="T1426">
            <v>0</v>
          </cell>
          <cell r="U1426">
            <v>0</v>
          </cell>
          <cell r="V1426">
            <v>2</v>
          </cell>
          <cell r="W1426">
            <v>57</v>
          </cell>
          <cell r="X1426">
            <v>2</v>
          </cell>
          <cell r="Y1426">
            <v>59</v>
          </cell>
        </row>
        <row r="1427">
          <cell r="C1427">
            <v>0</v>
          </cell>
          <cell r="D1427">
            <v>1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</v>
          </cell>
          <cell r="V1427">
            <v>12</v>
          </cell>
          <cell r="W1427">
            <v>0</v>
          </cell>
          <cell r="X1427">
            <v>16</v>
          </cell>
          <cell r="Y1427">
            <v>16</v>
          </cell>
        </row>
        <row r="1428">
          <cell r="C1428">
            <v>0</v>
          </cell>
          <cell r="D1428">
            <v>0</v>
          </cell>
          <cell r="E1428">
            <v>1</v>
          </cell>
          <cell r="F1428">
            <v>0</v>
          </cell>
          <cell r="G1428">
            <v>6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2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1</v>
          </cell>
          <cell r="S1428">
            <v>0</v>
          </cell>
          <cell r="T1428">
            <v>0</v>
          </cell>
          <cell r="U1428">
            <v>4</v>
          </cell>
          <cell r="V1428">
            <v>19</v>
          </cell>
          <cell r="W1428">
            <v>2</v>
          </cell>
          <cell r="X1428">
            <v>31</v>
          </cell>
          <cell r="Y1428">
            <v>33</v>
          </cell>
        </row>
        <row r="1429">
          <cell r="C1429">
            <v>0</v>
          </cell>
          <cell r="D1429">
            <v>0</v>
          </cell>
          <cell r="E1429">
            <v>5</v>
          </cell>
          <cell r="F1429">
            <v>0</v>
          </cell>
          <cell r="G1429">
            <v>146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2</v>
          </cell>
          <cell r="S1429">
            <v>0</v>
          </cell>
          <cell r="T1429">
            <v>0</v>
          </cell>
          <cell r="U1429">
            <v>6</v>
          </cell>
          <cell r="V1429">
            <v>58</v>
          </cell>
          <cell r="W1429">
            <v>7</v>
          </cell>
          <cell r="X1429">
            <v>210</v>
          </cell>
          <cell r="Y1429">
            <v>217</v>
          </cell>
        </row>
        <row r="1430">
          <cell r="C1430">
            <v>0</v>
          </cell>
          <cell r="D1430">
            <v>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4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5</v>
          </cell>
          <cell r="X1430">
            <v>1</v>
          </cell>
          <cell r="Y1430">
            <v>6</v>
          </cell>
        </row>
        <row r="1431">
          <cell r="C1431">
            <v>0</v>
          </cell>
          <cell r="D1431">
            <v>1</v>
          </cell>
          <cell r="E1431">
            <v>0</v>
          </cell>
          <cell r="F1431">
            <v>0</v>
          </cell>
          <cell r="G1431">
            <v>12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4</v>
          </cell>
          <cell r="S1431">
            <v>0</v>
          </cell>
          <cell r="T1431">
            <v>0</v>
          </cell>
          <cell r="U1431">
            <v>116</v>
          </cell>
          <cell r="V1431">
            <v>11</v>
          </cell>
          <cell r="W1431">
            <v>4</v>
          </cell>
          <cell r="X1431">
            <v>140</v>
          </cell>
          <cell r="Y1431">
            <v>144</v>
          </cell>
        </row>
        <row r="1432">
          <cell r="C1432">
            <v>0</v>
          </cell>
          <cell r="D1432">
            <v>35</v>
          </cell>
          <cell r="E1432">
            <v>92</v>
          </cell>
          <cell r="F1432">
            <v>0</v>
          </cell>
          <cell r="G1432">
            <v>6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18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101</v>
          </cell>
          <cell r="S1432">
            <v>0</v>
          </cell>
          <cell r="T1432">
            <v>11</v>
          </cell>
          <cell r="U1432">
            <v>3540</v>
          </cell>
          <cell r="V1432">
            <v>2834</v>
          </cell>
          <cell r="W1432">
            <v>193</v>
          </cell>
          <cell r="X1432">
            <v>6444</v>
          </cell>
          <cell r="Y1432">
            <v>6637</v>
          </cell>
        </row>
        <row r="1433">
          <cell r="C1433">
            <v>0</v>
          </cell>
          <cell r="D1433">
            <v>0</v>
          </cell>
          <cell r="E1433">
            <v>1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2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3</v>
          </cell>
          <cell r="X1433">
            <v>0</v>
          </cell>
          <cell r="Y1433">
            <v>3</v>
          </cell>
        </row>
        <row r="1434">
          <cell r="C1434">
            <v>0</v>
          </cell>
          <cell r="D1434">
            <v>9</v>
          </cell>
          <cell r="E1434">
            <v>77</v>
          </cell>
          <cell r="F1434">
            <v>0</v>
          </cell>
          <cell r="G1434">
            <v>6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18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16</v>
          </cell>
          <cell r="S1434">
            <v>0</v>
          </cell>
          <cell r="T1434">
            <v>7</v>
          </cell>
          <cell r="U1434">
            <v>443</v>
          </cell>
          <cell r="V1434">
            <v>209</v>
          </cell>
          <cell r="W1434">
            <v>93</v>
          </cell>
          <cell r="X1434">
            <v>692</v>
          </cell>
          <cell r="Y1434">
            <v>785</v>
          </cell>
        </row>
        <row r="1435">
          <cell r="C1435">
            <v>0</v>
          </cell>
          <cell r="D1435">
            <v>18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7</v>
          </cell>
          <cell r="S1435">
            <v>0</v>
          </cell>
          <cell r="T1435">
            <v>0</v>
          </cell>
          <cell r="U1435">
            <v>51</v>
          </cell>
          <cell r="V1435">
            <v>288</v>
          </cell>
          <cell r="W1435">
            <v>8</v>
          </cell>
          <cell r="X1435">
            <v>357</v>
          </cell>
          <cell r="Y1435">
            <v>365</v>
          </cell>
        </row>
        <row r="1436">
          <cell r="C1436">
            <v>0</v>
          </cell>
          <cell r="D1436">
            <v>1</v>
          </cell>
          <cell r="E1436">
            <v>2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64</v>
          </cell>
          <cell r="S1436">
            <v>0</v>
          </cell>
          <cell r="T1436">
            <v>2</v>
          </cell>
          <cell r="U1436">
            <v>1251</v>
          </cell>
          <cell r="V1436">
            <v>2205</v>
          </cell>
          <cell r="W1436">
            <v>66</v>
          </cell>
          <cell r="X1436">
            <v>3459</v>
          </cell>
          <cell r="Y1436">
            <v>3525</v>
          </cell>
        </row>
        <row r="1437">
          <cell r="C1437">
            <v>0</v>
          </cell>
          <cell r="D1437">
            <v>7</v>
          </cell>
          <cell r="E1437">
            <v>11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12</v>
          </cell>
          <cell r="S1437">
            <v>0</v>
          </cell>
          <cell r="T1437">
            <v>2</v>
          </cell>
          <cell r="U1437">
            <v>1795</v>
          </cell>
          <cell r="V1437">
            <v>132</v>
          </cell>
          <cell r="W1437">
            <v>23</v>
          </cell>
          <cell r="X1437">
            <v>1936</v>
          </cell>
          <cell r="Y1437">
            <v>1959</v>
          </cell>
        </row>
        <row r="1438">
          <cell r="C1438">
            <v>0</v>
          </cell>
          <cell r="D1438">
            <v>0</v>
          </cell>
          <cell r="E1438">
            <v>8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2</v>
          </cell>
          <cell r="S1438">
            <v>0</v>
          </cell>
          <cell r="T1438">
            <v>0</v>
          </cell>
          <cell r="U1438">
            <v>0</v>
          </cell>
          <cell r="V1438">
            <v>71</v>
          </cell>
          <cell r="W1438">
            <v>10</v>
          </cell>
          <cell r="X1438">
            <v>71</v>
          </cell>
          <cell r="Y1438">
            <v>81</v>
          </cell>
        </row>
        <row r="1439">
          <cell r="C1439">
            <v>0</v>
          </cell>
          <cell r="D1439">
            <v>0</v>
          </cell>
          <cell r="E1439">
            <v>3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2</v>
          </cell>
          <cell r="S1439">
            <v>0</v>
          </cell>
          <cell r="T1439">
            <v>0</v>
          </cell>
          <cell r="U1439">
            <v>0</v>
          </cell>
          <cell r="V1439">
            <v>71</v>
          </cell>
          <cell r="W1439">
            <v>5</v>
          </cell>
          <cell r="X1439">
            <v>71</v>
          </cell>
          <cell r="Y1439">
            <v>76</v>
          </cell>
        </row>
        <row r="1440">
          <cell r="C1440">
            <v>0</v>
          </cell>
          <cell r="D1440">
            <v>0</v>
          </cell>
          <cell r="E1440">
            <v>5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5</v>
          </cell>
          <cell r="X1440">
            <v>0</v>
          </cell>
          <cell r="Y1440">
            <v>5</v>
          </cell>
        </row>
        <row r="1441">
          <cell r="C1441">
            <v>1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115</v>
          </cell>
          <cell r="W1441">
            <v>0</v>
          </cell>
          <cell r="X1441">
            <v>116</v>
          </cell>
          <cell r="Y1441">
            <v>116</v>
          </cell>
        </row>
        <row r="1442">
          <cell r="C1442">
            <v>1</v>
          </cell>
          <cell r="D1442">
            <v>42</v>
          </cell>
          <cell r="E1442">
            <v>164</v>
          </cell>
          <cell r="F1442">
            <v>0</v>
          </cell>
          <cell r="G1442">
            <v>170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20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117</v>
          </cell>
          <cell r="S1442">
            <v>0</v>
          </cell>
          <cell r="T1442">
            <v>11</v>
          </cell>
          <cell r="U1442">
            <v>3707</v>
          </cell>
          <cell r="V1442">
            <v>3209</v>
          </cell>
          <cell r="W1442">
            <v>281</v>
          </cell>
          <cell r="X1442">
            <v>7160</v>
          </cell>
          <cell r="Y1442">
            <v>7441</v>
          </cell>
        </row>
        <row r="1443"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</row>
        <row r="1444"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</row>
        <row r="1445"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</row>
        <row r="1446"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</row>
        <row r="1447"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</row>
        <row r="1448"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432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432</v>
          </cell>
          <cell r="Y1448">
            <v>432</v>
          </cell>
        </row>
        <row r="1449"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259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259</v>
          </cell>
          <cell r="Y1449">
            <v>259</v>
          </cell>
        </row>
        <row r="1450"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2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2</v>
          </cell>
          <cell r="Y1450">
            <v>2</v>
          </cell>
        </row>
        <row r="1451"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53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53</v>
          </cell>
          <cell r="Y1451">
            <v>53</v>
          </cell>
        </row>
        <row r="1452"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103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103</v>
          </cell>
          <cell r="Y1452">
            <v>103</v>
          </cell>
        </row>
        <row r="1453"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</row>
        <row r="1454"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15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15</v>
          </cell>
          <cell r="Y1454">
            <v>15</v>
          </cell>
        </row>
        <row r="1455"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1022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1022</v>
          </cell>
          <cell r="Y1455">
            <v>1022</v>
          </cell>
        </row>
        <row r="1456"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1</v>
          </cell>
          <cell r="Y1456">
            <v>1</v>
          </cell>
        </row>
        <row r="1457"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905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905</v>
          </cell>
          <cell r="Y1457">
            <v>905</v>
          </cell>
        </row>
        <row r="1458"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3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3</v>
          </cell>
          <cell r="Y1458">
            <v>3</v>
          </cell>
        </row>
        <row r="1459"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54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54</v>
          </cell>
          <cell r="Y1459">
            <v>54</v>
          </cell>
        </row>
        <row r="1460"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59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59</v>
          </cell>
          <cell r="Y1460">
            <v>59</v>
          </cell>
        </row>
        <row r="1461"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11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11</v>
          </cell>
          <cell r="Y1461">
            <v>11</v>
          </cell>
        </row>
        <row r="1462"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11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11</v>
          </cell>
          <cell r="Y1462">
            <v>11</v>
          </cell>
        </row>
        <row r="1463"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</row>
        <row r="1464"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32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32</v>
          </cell>
          <cell r="Y1464">
            <v>32</v>
          </cell>
        </row>
        <row r="1465"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1497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1497</v>
          </cell>
          <cell r="Y1465">
            <v>1497</v>
          </cell>
        </row>
        <row r="1466"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65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65</v>
          </cell>
          <cell r="Y1466">
            <v>65</v>
          </cell>
        </row>
        <row r="1467"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</row>
        <row r="1468"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</row>
        <row r="1469"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</row>
        <row r="1470"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65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65</v>
          </cell>
          <cell r="Y1470">
            <v>65</v>
          </cell>
        </row>
        <row r="1471"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1378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1378</v>
          </cell>
          <cell r="Y1471">
            <v>1378</v>
          </cell>
        </row>
        <row r="1472"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258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258</v>
          </cell>
          <cell r="Y1472">
            <v>258</v>
          </cell>
        </row>
        <row r="1473"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27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27</v>
          </cell>
          <cell r="Y1473">
            <v>27</v>
          </cell>
        </row>
        <row r="1474"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269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269</v>
          </cell>
          <cell r="Y1474">
            <v>269</v>
          </cell>
        </row>
        <row r="1475"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365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365</v>
          </cell>
          <cell r="Y1475">
            <v>365</v>
          </cell>
        </row>
        <row r="1476"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28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28</v>
          </cell>
          <cell r="Y1476">
            <v>28</v>
          </cell>
        </row>
        <row r="1477"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431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431</v>
          </cell>
          <cell r="Y1477">
            <v>431</v>
          </cell>
        </row>
        <row r="1478"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1119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1119</v>
          </cell>
          <cell r="Y1478">
            <v>1119</v>
          </cell>
        </row>
        <row r="1479"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</row>
        <row r="1480"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961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961</v>
          </cell>
          <cell r="Y1480">
            <v>961</v>
          </cell>
        </row>
        <row r="1481"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67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67</v>
          </cell>
          <cell r="Y1481">
            <v>67</v>
          </cell>
        </row>
        <row r="1482"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69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69</v>
          </cell>
          <cell r="Y1482">
            <v>69</v>
          </cell>
        </row>
        <row r="1483"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22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22</v>
          </cell>
          <cell r="Y1483">
            <v>22</v>
          </cell>
        </row>
        <row r="1484"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51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51</v>
          </cell>
          <cell r="Y1484">
            <v>51</v>
          </cell>
        </row>
        <row r="1485"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51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51</v>
          </cell>
          <cell r="Y1485">
            <v>51</v>
          </cell>
        </row>
        <row r="1486"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</row>
        <row r="1487"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</row>
        <row r="1488"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2613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2613</v>
          </cell>
          <cell r="Y1488">
            <v>2613</v>
          </cell>
        </row>
        <row r="1489">
          <cell r="C1489">
            <v>0</v>
          </cell>
          <cell r="D1489">
            <v>0</v>
          </cell>
          <cell r="E1489">
            <v>497</v>
          </cell>
          <cell r="F1489">
            <v>24</v>
          </cell>
          <cell r="G1489">
            <v>328</v>
          </cell>
          <cell r="H1489">
            <v>414</v>
          </cell>
          <cell r="I1489">
            <v>6</v>
          </cell>
          <cell r="J1489">
            <v>53</v>
          </cell>
          <cell r="K1489">
            <v>4</v>
          </cell>
          <cell r="L1489">
            <v>197</v>
          </cell>
          <cell r="M1489">
            <v>398</v>
          </cell>
          <cell r="N1489">
            <v>62</v>
          </cell>
          <cell r="O1489">
            <v>0</v>
          </cell>
          <cell r="P1489">
            <v>80</v>
          </cell>
          <cell r="Q1489">
            <v>431</v>
          </cell>
          <cell r="R1489">
            <v>674</v>
          </cell>
          <cell r="S1489">
            <v>72</v>
          </cell>
          <cell r="T1489">
            <v>200</v>
          </cell>
          <cell r="U1489">
            <v>0</v>
          </cell>
          <cell r="V1489">
            <v>0</v>
          </cell>
          <cell r="W1489">
            <v>1171</v>
          </cell>
          <cell r="X1489">
            <v>2269</v>
          </cell>
          <cell r="Y1489">
            <v>3440</v>
          </cell>
        </row>
        <row r="1490"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47</v>
          </cell>
          <cell r="H1490">
            <v>408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4</v>
          </cell>
          <cell r="N1490">
            <v>0</v>
          </cell>
          <cell r="O1490">
            <v>0</v>
          </cell>
          <cell r="P1490">
            <v>0</v>
          </cell>
          <cell r="Q1490">
            <v>21</v>
          </cell>
          <cell r="R1490">
            <v>46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46</v>
          </cell>
          <cell r="X1490">
            <v>480</v>
          </cell>
          <cell r="Y1490">
            <v>526</v>
          </cell>
        </row>
        <row r="1491">
          <cell r="C1491">
            <v>0</v>
          </cell>
          <cell r="D1491">
            <v>0</v>
          </cell>
          <cell r="E1491">
            <v>9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4</v>
          </cell>
          <cell r="Q1491">
            <v>1</v>
          </cell>
          <cell r="R1491">
            <v>1</v>
          </cell>
          <cell r="S1491">
            <v>3</v>
          </cell>
          <cell r="T1491">
            <v>0</v>
          </cell>
          <cell r="U1491">
            <v>0</v>
          </cell>
          <cell r="V1491">
            <v>0</v>
          </cell>
          <cell r="W1491">
            <v>10</v>
          </cell>
          <cell r="X1491">
            <v>8</v>
          </cell>
          <cell r="Y1491">
            <v>18</v>
          </cell>
        </row>
        <row r="1492">
          <cell r="C1492">
            <v>0</v>
          </cell>
          <cell r="D1492">
            <v>0</v>
          </cell>
          <cell r="E1492">
            <v>66</v>
          </cell>
          <cell r="F1492">
            <v>1</v>
          </cell>
          <cell r="G1492">
            <v>0</v>
          </cell>
          <cell r="H1492">
            <v>5</v>
          </cell>
          <cell r="I1492">
            <v>1</v>
          </cell>
          <cell r="J1492">
            <v>0</v>
          </cell>
          <cell r="K1492">
            <v>0</v>
          </cell>
          <cell r="L1492">
            <v>0</v>
          </cell>
          <cell r="M1492">
            <v>6</v>
          </cell>
          <cell r="N1492">
            <v>8</v>
          </cell>
          <cell r="O1492">
            <v>0</v>
          </cell>
          <cell r="P1492">
            <v>0</v>
          </cell>
          <cell r="Q1492">
            <v>307</v>
          </cell>
          <cell r="R1492">
            <v>67</v>
          </cell>
          <cell r="S1492">
            <v>3</v>
          </cell>
          <cell r="T1492">
            <v>0</v>
          </cell>
          <cell r="U1492">
            <v>0</v>
          </cell>
          <cell r="V1492">
            <v>0</v>
          </cell>
          <cell r="W1492">
            <v>133</v>
          </cell>
          <cell r="X1492">
            <v>331</v>
          </cell>
          <cell r="Y1492">
            <v>464</v>
          </cell>
        </row>
        <row r="1493">
          <cell r="C1493">
            <v>0</v>
          </cell>
          <cell r="D1493">
            <v>0</v>
          </cell>
          <cell r="E1493">
            <v>422</v>
          </cell>
          <cell r="F1493">
            <v>23</v>
          </cell>
          <cell r="G1493">
            <v>281</v>
          </cell>
          <cell r="H1493">
            <v>1</v>
          </cell>
          <cell r="I1493">
            <v>5</v>
          </cell>
          <cell r="J1493">
            <v>53</v>
          </cell>
          <cell r="K1493">
            <v>4</v>
          </cell>
          <cell r="L1493">
            <v>197</v>
          </cell>
          <cell r="M1493">
            <v>388</v>
          </cell>
          <cell r="N1493">
            <v>54</v>
          </cell>
          <cell r="O1493">
            <v>0</v>
          </cell>
          <cell r="P1493">
            <v>76</v>
          </cell>
          <cell r="Q1493">
            <v>102</v>
          </cell>
          <cell r="R1493">
            <v>560</v>
          </cell>
          <cell r="S1493">
            <v>66</v>
          </cell>
          <cell r="T1493">
            <v>200</v>
          </cell>
          <cell r="U1493">
            <v>0</v>
          </cell>
          <cell r="V1493">
            <v>0</v>
          </cell>
          <cell r="W1493">
            <v>982</v>
          </cell>
          <cell r="X1493">
            <v>1450</v>
          </cell>
          <cell r="Y1493">
            <v>2432</v>
          </cell>
        </row>
        <row r="1494">
          <cell r="C1494">
            <v>0</v>
          </cell>
          <cell r="D1494">
            <v>0</v>
          </cell>
          <cell r="E1494">
            <v>478</v>
          </cell>
          <cell r="F1494">
            <v>40</v>
          </cell>
          <cell r="G1494">
            <v>4336</v>
          </cell>
          <cell r="H1494">
            <v>67</v>
          </cell>
          <cell r="I1494">
            <v>14</v>
          </cell>
          <cell r="J1494">
            <v>377</v>
          </cell>
          <cell r="K1494">
            <v>0</v>
          </cell>
          <cell r="L1494">
            <v>53</v>
          </cell>
          <cell r="M1494">
            <v>47</v>
          </cell>
          <cell r="N1494">
            <v>54</v>
          </cell>
          <cell r="O1494">
            <v>0</v>
          </cell>
          <cell r="P1494">
            <v>129</v>
          </cell>
          <cell r="Q1494">
            <v>587</v>
          </cell>
          <cell r="R1494">
            <v>223</v>
          </cell>
          <cell r="S1494">
            <v>137</v>
          </cell>
          <cell r="T1494">
            <v>0</v>
          </cell>
          <cell r="U1494">
            <v>0</v>
          </cell>
          <cell r="V1494">
            <v>0</v>
          </cell>
          <cell r="W1494">
            <v>701</v>
          </cell>
          <cell r="X1494">
            <v>5841</v>
          </cell>
          <cell r="Y1494">
            <v>6542</v>
          </cell>
        </row>
        <row r="1495">
          <cell r="C1495">
            <v>0</v>
          </cell>
          <cell r="D1495">
            <v>0</v>
          </cell>
          <cell r="E1495">
            <v>47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3</v>
          </cell>
          <cell r="K1495">
            <v>0</v>
          </cell>
          <cell r="L1495">
            <v>0</v>
          </cell>
          <cell r="M1495">
            <v>5</v>
          </cell>
          <cell r="N1495">
            <v>3</v>
          </cell>
          <cell r="O1495">
            <v>0</v>
          </cell>
          <cell r="P1495">
            <v>22</v>
          </cell>
          <cell r="Q1495">
            <v>97</v>
          </cell>
          <cell r="R1495">
            <v>14</v>
          </cell>
          <cell r="S1495">
            <v>75</v>
          </cell>
          <cell r="T1495">
            <v>0</v>
          </cell>
          <cell r="U1495">
            <v>0</v>
          </cell>
          <cell r="V1495">
            <v>0</v>
          </cell>
          <cell r="W1495">
            <v>61</v>
          </cell>
          <cell r="X1495">
            <v>205</v>
          </cell>
          <cell r="Y1495">
            <v>266</v>
          </cell>
        </row>
        <row r="1496">
          <cell r="C1496">
            <v>0</v>
          </cell>
          <cell r="D1496">
            <v>0</v>
          </cell>
          <cell r="E1496">
            <v>34</v>
          </cell>
          <cell r="F1496">
            <v>2</v>
          </cell>
          <cell r="G1496">
            <v>0</v>
          </cell>
          <cell r="H1496">
            <v>0</v>
          </cell>
          <cell r="I1496">
            <v>1</v>
          </cell>
          <cell r="J1496">
            <v>372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10</v>
          </cell>
          <cell r="R1496">
            <v>9</v>
          </cell>
          <cell r="S1496">
            <v>1</v>
          </cell>
          <cell r="T1496">
            <v>0</v>
          </cell>
          <cell r="U1496">
            <v>0</v>
          </cell>
          <cell r="V1496">
            <v>0</v>
          </cell>
          <cell r="W1496">
            <v>43</v>
          </cell>
          <cell r="X1496">
            <v>386</v>
          </cell>
          <cell r="Y1496">
            <v>429</v>
          </cell>
        </row>
        <row r="1497">
          <cell r="C1497">
            <v>0</v>
          </cell>
          <cell r="D1497">
            <v>0</v>
          </cell>
          <cell r="E1497">
            <v>112</v>
          </cell>
          <cell r="F1497">
            <v>3</v>
          </cell>
          <cell r="G1497">
            <v>158</v>
          </cell>
          <cell r="H1497">
            <v>0</v>
          </cell>
          <cell r="I1497">
            <v>8</v>
          </cell>
          <cell r="J1497">
            <v>0</v>
          </cell>
          <cell r="K1497">
            <v>0</v>
          </cell>
          <cell r="L1497">
            <v>53</v>
          </cell>
          <cell r="M1497">
            <v>4</v>
          </cell>
          <cell r="N1497">
            <v>0</v>
          </cell>
          <cell r="O1497">
            <v>0</v>
          </cell>
          <cell r="P1497">
            <v>94</v>
          </cell>
          <cell r="Q1497">
            <v>56</v>
          </cell>
          <cell r="R1497">
            <v>75</v>
          </cell>
          <cell r="S1497">
            <v>29</v>
          </cell>
          <cell r="T1497">
            <v>0</v>
          </cell>
          <cell r="U1497">
            <v>0</v>
          </cell>
          <cell r="V1497">
            <v>0</v>
          </cell>
          <cell r="W1497">
            <v>187</v>
          </cell>
          <cell r="X1497">
            <v>405</v>
          </cell>
          <cell r="Y1497">
            <v>592</v>
          </cell>
        </row>
        <row r="1498">
          <cell r="C1498">
            <v>0</v>
          </cell>
          <cell r="D1498">
            <v>0</v>
          </cell>
          <cell r="E1498">
            <v>137</v>
          </cell>
          <cell r="F1498">
            <v>4</v>
          </cell>
          <cell r="G1498">
            <v>4035</v>
          </cell>
          <cell r="H1498">
            <v>46</v>
          </cell>
          <cell r="I1498">
            <v>3</v>
          </cell>
          <cell r="J1498">
            <v>1</v>
          </cell>
          <cell r="K1498">
            <v>0</v>
          </cell>
          <cell r="L1498">
            <v>0</v>
          </cell>
          <cell r="M1498">
            <v>6</v>
          </cell>
          <cell r="N1498">
            <v>8</v>
          </cell>
          <cell r="O1498">
            <v>0</v>
          </cell>
          <cell r="P1498">
            <v>0</v>
          </cell>
          <cell r="Q1498">
            <v>30</v>
          </cell>
          <cell r="R1498">
            <v>46</v>
          </cell>
          <cell r="S1498">
            <v>9</v>
          </cell>
          <cell r="T1498">
            <v>0</v>
          </cell>
          <cell r="U1498">
            <v>0</v>
          </cell>
          <cell r="V1498">
            <v>0</v>
          </cell>
          <cell r="W1498">
            <v>183</v>
          </cell>
          <cell r="X1498">
            <v>4142</v>
          </cell>
          <cell r="Y1498">
            <v>4325</v>
          </cell>
        </row>
        <row r="1499">
          <cell r="C1499">
            <v>0</v>
          </cell>
          <cell r="D1499">
            <v>0</v>
          </cell>
          <cell r="E1499">
            <v>17</v>
          </cell>
          <cell r="F1499">
            <v>1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2</v>
          </cell>
          <cell r="N1499">
            <v>0</v>
          </cell>
          <cell r="O1499">
            <v>0</v>
          </cell>
          <cell r="P1499">
            <v>0</v>
          </cell>
          <cell r="Q1499">
            <v>2</v>
          </cell>
          <cell r="R1499">
            <v>23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40</v>
          </cell>
          <cell r="X1499">
            <v>5</v>
          </cell>
          <cell r="Y1499">
            <v>45</v>
          </cell>
        </row>
        <row r="1500">
          <cell r="C1500">
            <v>0</v>
          </cell>
          <cell r="D1500">
            <v>0</v>
          </cell>
          <cell r="E1500">
            <v>131</v>
          </cell>
          <cell r="F1500">
            <v>30</v>
          </cell>
          <cell r="G1500">
            <v>143</v>
          </cell>
          <cell r="H1500">
            <v>21</v>
          </cell>
          <cell r="I1500">
            <v>2</v>
          </cell>
          <cell r="J1500">
            <v>1</v>
          </cell>
          <cell r="K1500">
            <v>0</v>
          </cell>
          <cell r="L1500">
            <v>0</v>
          </cell>
          <cell r="M1500">
            <v>30</v>
          </cell>
          <cell r="N1500">
            <v>43</v>
          </cell>
          <cell r="O1500">
            <v>0</v>
          </cell>
          <cell r="P1500">
            <v>13</v>
          </cell>
          <cell r="Q1500">
            <v>392</v>
          </cell>
          <cell r="R1500">
            <v>56</v>
          </cell>
          <cell r="S1500">
            <v>23</v>
          </cell>
          <cell r="T1500">
            <v>0</v>
          </cell>
          <cell r="U1500">
            <v>0</v>
          </cell>
          <cell r="V1500">
            <v>0</v>
          </cell>
          <cell r="W1500">
            <v>187</v>
          </cell>
          <cell r="X1500">
            <v>698</v>
          </cell>
          <cell r="Y1500">
            <v>885</v>
          </cell>
        </row>
        <row r="1501">
          <cell r="C1501">
            <v>514</v>
          </cell>
          <cell r="D1501">
            <v>0</v>
          </cell>
          <cell r="E1501">
            <v>3020</v>
          </cell>
          <cell r="F1501">
            <v>292</v>
          </cell>
          <cell r="G1501">
            <v>1275</v>
          </cell>
          <cell r="H1501">
            <v>696</v>
          </cell>
          <cell r="I1501">
            <v>71</v>
          </cell>
          <cell r="J1501">
            <v>431</v>
          </cell>
          <cell r="K1501">
            <v>9</v>
          </cell>
          <cell r="L1501">
            <v>895</v>
          </cell>
          <cell r="M1501">
            <v>739</v>
          </cell>
          <cell r="N1501">
            <v>472</v>
          </cell>
          <cell r="O1501">
            <v>0</v>
          </cell>
          <cell r="P1501">
            <v>229</v>
          </cell>
          <cell r="Q1501">
            <v>1925</v>
          </cell>
          <cell r="R1501">
            <v>2740</v>
          </cell>
          <cell r="S1501">
            <v>363</v>
          </cell>
          <cell r="T1501">
            <v>1521</v>
          </cell>
          <cell r="U1501">
            <v>0</v>
          </cell>
          <cell r="V1501">
            <v>0</v>
          </cell>
          <cell r="W1501">
            <v>5760</v>
          </cell>
          <cell r="X1501">
            <v>9432</v>
          </cell>
          <cell r="Y1501">
            <v>15192</v>
          </cell>
        </row>
        <row r="1502">
          <cell r="C1502">
            <v>514</v>
          </cell>
          <cell r="D1502">
            <v>0</v>
          </cell>
          <cell r="E1502">
            <v>4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5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45</v>
          </cell>
          <cell r="S1502">
            <v>2</v>
          </cell>
          <cell r="T1502">
            <v>0</v>
          </cell>
          <cell r="U1502">
            <v>0</v>
          </cell>
          <cell r="V1502">
            <v>0</v>
          </cell>
          <cell r="W1502">
            <v>49</v>
          </cell>
          <cell r="X1502">
            <v>521</v>
          </cell>
          <cell r="Y1502">
            <v>570</v>
          </cell>
        </row>
        <row r="1503">
          <cell r="C1503">
            <v>0</v>
          </cell>
          <cell r="D1503">
            <v>0</v>
          </cell>
          <cell r="E1503">
            <v>1459</v>
          </cell>
          <cell r="F1503">
            <v>183</v>
          </cell>
          <cell r="G1503">
            <v>840</v>
          </cell>
          <cell r="H1503">
            <v>159</v>
          </cell>
          <cell r="I1503">
            <v>31</v>
          </cell>
          <cell r="J1503">
            <v>391</v>
          </cell>
          <cell r="K1503">
            <v>6</v>
          </cell>
          <cell r="L1503">
            <v>411</v>
          </cell>
          <cell r="M1503">
            <v>680</v>
          </cell>
          <cell r="N1503">
            <v>324</v>
          </cell>
          <cell r="O1503">
            <v>0</v>
          </cell>
          <cell r="P1503">
            <v>93</v>
          </cell>
          <cell r="Q1503">
            <v>1276</v>
          </cell>
          <cell r="R1503">
            <v>1158</v>
          </cell>
          <cell r="S1503">
            <v>136</v>
          </cell>
          <cell r="T1503">
            <v>1138</v>
          </cell>
          <cell r="U1503">
            <v>0</v>
          </cell>
          <cell r="V1503">
            <v>0</v>
          </cell>
          <cell r="W1503">
            <v>2617</v>
          </cell>
          <cell r="X1503">
            <v>5668</v>
          </cell>
          <cell r="Y1503">
            <v>8285</v>
          </cell>
        </row>
        <row r="1504">
          <cell r="C1504">
            <v>0</v>
          </cell>
          <cell r="D1504">
            <v>0</v>
          </cell>
          <cell r="E1504">
            <v>1098</v>
          </cell>
          <cell r="F1504">
            <v>74</v>
          </cell>
          <cell r="G1504">
            <v>435</v>
          </cell>
          <cell r="H1504">
            <v>503</v>
          </cell>
          <cell r="I1504">
            <v>23</v>
          </cell>
          <cell r="J1504">
            <v>36</v>
          </cell>
          <cell r="K1504">
            <v>2</v>
          </cell>
          <cell r="L1504">
            <v>357</v>
          </cell>
          <cell r="M1504">
            <v>35</v>
          </cell>
          <cell r="N1504">
            <v>133</v>
          </cell>
          <cell r="O1504">
            <v>0</v>
          </cell>
          <cell r="P1504">
            <v>35</v>
          </cell>
          <cell r="Q1504">
            <v>513</v>
          </cell>
          <cell r="R1504">
            <v>1043</v>
          </cell>
          <cell r="S1504">
            <v>159</v>
          </cell>
          <cell r="T1504">
            <v>205</v>
          </cell>
          <cell r="U1504">
            <v>0</v>
          </cell>
          <cell r="V1504">
            <v>0</v>
          </cell>
          <cell r="W1504">
            <v>2141</v>
          </cell>
          <cell r="X1504">
            <v>2510</v>
          </cell>
          <cell r="Y1504">
            <v>4651</v>
          </cell>
        </row>
        <row r="1505">
          <cell r="C1505">
            <v>0</v>
          </cell>
          <cell r="D1505">
            <v>0</v>
          </cell>
          <cell r="E1505">
            <v>387</v>
          </cell>
          <cell r="F1505">
            <v>21</v>
          </cell>
          <cell r="G1505">
            <v>0</v>
          </cell>
          <cell r="H1505">
            <v>34</v>
          </cell>
          <cell r="I1505">
            <v>16</v>
          </cell>
          <cell r="J1505">
            <v>3</v>
          </cell>
          <cell r="K1505">
            <v>1</v>
          </cell>
          <cell r="L1505">
            <v>29</v>
          </cell>
          <cell r="M1505">
            <v>15</v>
          </cell>
          <cell r="N1505">
            <v>13</v>
          </cell>
          <cell r="O1505">
            <v>0</v>
          </cell>
          <cell r="P1505">
            <v>2</v>
          </cell>
          <cell r="Q1505">
            <v>51</v>
          </cell>
          <cell r="R1505">
            <v>283</v>
          </cell>
          <cell r="S1505">
            <v>52</v>
          </cell>
          <cell r="T1505">
            <v>26</v>
          </cell>
          <cell r="U1505">
            <v>0</v>
          </cell>
          <cell r="V1505">
            <v>0</v>
          </cell>
          <cell r="W1505">
            <v>670</v>
          </cell>
          <cell r="X1505">
            <v>263</v>
          </cell>
          <cell r="Y1505">
            <v>933</v>
          </cell>
        </row>
        <row r="1506">
          <cell r="C1506">
            <v>0</v>
          </cell>
          <cell r="D1506">
            <v>0</v>
          </cell>
          <cell r="E1506">
            <v>72</v>
          </cell>
          <cell r="F1506">
            <v>14</v>
          </cell>
          <cell r="G1506">
            <v>0</v>
          </cell>
          <cell r="H1506">
            <v>0</v>
          </cell>
          <cell r="I1506">
            <v>1</v>
          </cell>
          <cell r="J1506">
            <v>1</v>
          </cell>
          <cell r="K1506">
            <v>0</v>
          </cell>
          <cell r="L1506">
            <v>98</v>
          </cell>
          <cell r="M1506">
            <v>4</v>
          </cell>
          <cell r="N1506">
            <v>2</v>
          </cell>
          <cell r="O1506">
            <v>0</v>
          </cell>
          <cell r="P1506">
            <v>99</v>
          </cell>
          <cell r="Q1506">
            <v>85</v>
          </cell>
          <cell r="R1506">
            <v>211</v>
          </cell>
          <cell r="S1506">
            <v>14</v>
          </cell>
          <cell r="T1506">
            <v>152</v>
          </cell>
          <cell r="U1506">
            <v>0</v>
          </cell>
          <cell r="V1506">
            <v>0</v>
          </cell>
          <cell r="W1506">
            <v>283</v>
          </cell>
          <cell r="X1506">
            <v>470</v>
          </cell>
          <cell r="Y1506">
            <v>753</v>
          </cell>
        </row>
        <row r="1507">
          <cell r="C1507">
            <v>0</v>
          </cell>
          <cell r="D1507">
            <v>0</v>
          </cell>
          <cell r="E1507">
            <v>112</v>
          </cell>
          <cell r="F1507">
            <v>1</v>
          </cell>
          <cell r="G1507">
            <v>2</v>
          </cell>
          <cell r="H1507">
            <v>4</v>
          </cell>
          <cell r="I1507">
            <v>0</v>
          </cell>
          <cell r="J1507">
            <v>0</v>
          </cell>
          <cell r="K1507">
            <v>0</v>
          </cell>
          <cell r="L1507">
            <v>19</v>
          </cell>
          <cell r="M1507">
            <v>0</v>
          </cell>
          <cell r="N1507">
            <v>31</v>
          </cell>
          <cell r="O1507">
            <v>0</v>
          </cell>
          <cell r="P1507">
            <v>107</v>
          </cell>
          <cell r="Q1507">
            <v>14</v>
          </cell>
          <cell r="R1507">
            <v>44</v>
          </cell>
          <cell r="S1507">
            <v>20</v>
          </cell>
          <cell r="T1507">
            <v>164</v>
          </cell>
          <cell r="U1507">
            <v>0</v>
          </cell>
          <cell r="V1507">
            <v>0</v>
          </cell>
          <cell r="W1507">
            <v>156</v>
          </cell>
          <cell r="X1507">
            <v>362</v>
          </cell>
          <cell r="Y1507">
            <v>518</v>
          </cell>
        </row>
        <row r="1508">
          <cell r="C1508">
            <v>0</v>
          </cell>
          <cell r="D1508">
            <v>0</v>
          </cell>
          <cell r="E1508">
            <v>110</v>
          </cell>
          <cell r="F1508">
            <v>1</v>
          </cell>
          <cell r="G1508">
            <v>2</v>
          </cell>
          <cell r="H1508">
            <v>4</v>
          </cell>
          <cell r="I1508">
            <v>0</v>
          </cell>
          <cell r="J1508">
            <v>0</v>
          </cell>
          <cell r="K1508">
            <v>0</v>
          </cell>
          <cell r="L1508">
            <v>19</v>
          </cell>
          <cell r="M1508">
            <v>0</v>
          </cell>
          <cell r="N1508">
            <v>31</v>
          </cell>
          <cell r="O1508">
            <v>0</v>
          </cell>
          <cell r="P1508">
            <v>107</v>
          </cell>
          <cell r="Q1508">
            <v>8</v>
          </cell>
          <cell r="R1508">
            <v>42</v>
          </cell>
          <cell r="S1508">
            <v>19</v>
          </cell>
          <cell r="T1508">
            <v>164</v>
          </cell>
          <cell r="U1508">
            <v>0</v>
          </cell>
          <cell r="V1508">
            <v>0</v>
          </cell>
          <cell r="W1508">
            <v>152</v>
          </cell>
          <cell r="X1508">
            <v>355</v>
          </cell>
          <cell r="Y1508">
            <v>507</v>
          </cell>
        </row>
        <row r="1509">
          <cell r="C1509">
            <v>0</v>
          </cell>
          <cell r="D1509">
            <v>0</v>
          </cell>
          <cell r="E1509">
            <v>2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6</v>
          </cell>
          <cell r="R1509">
            <v>2</v>
          </cell>
          <cell r="S1509">
            <v>1</v>
          </cell>
          <cell r="T1509">
            <v>0</v>
          </cell>
          <cell r="U1509">
            <v>0</v>
          </cell>
          <cell r="V1509">
            <v>0</v>
          </cell>
          <cell r="W1509">
            <v>4</v>
          </cell>
          <cell r="X1509">
            <v>7</v>
          </cell>
          <cell r="Y1509">
            <v>11</v>
          </cell>
        </row>
        <row r="1510"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820</v>
          </cell>
          <cell r="J1510">
            <v>5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22</v>
          </cell>
          <cell r="Q1510">
            <v>81</v>
          </cell>
          <cell r="R1510">
            <v>1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1</v>
          </cell>
          <cell r="X1510">
            <v>928</v>
          </cell>
          <cell r="Y1510">
            <v>929</v>
          </cell>
        </row>
        <row r="1511">
          <cell r="C1511">
            <v>514</v>
          </cell>
          <cell r="D1511">
            <v>0</v>
          </cell>
          <cell r="E1511">
            <v>4107</v>
          </cell>
          <cell r="F1511">
            <v>357</v>
          </cell>
          <cell r="G1511">
            <v>5941</v>
          </cell>
          <cell r="H1511">
            <v>1181</v>
          </cell>
          <cell r="I1511">
            <v>911</v>
          </cell>
          <cell r="J1511">
            <v>866</v>
          </cell>
          <cell r="K1511">
            <v>13</v>
          </cell>
          <cell r="L1511">
            <v>1164</v>
          </cell>
          <cell r="M1511">
            <v>1184</v>
          </cell>
          <cell r="N1511">
            <v>619</v>
          </cell>
          <cell r="O1511">
            <v>0</v>
          </cell>
          <cell r="P1511">
            <v>567</v>
          </cell>
          <cell r="Q1511">
            <v>3038</v>
          </cell>
          <cell r="R1511">
            <v>3682</v>
          </cell>
          <cell r="S1511">
            <v>592</v>
          </cell>
          <cell r="T1511">
            <v>1885</v>
          </cell>
          <cell r="U1511">
            <v>0</v>
          </cell>
          <cell r="V1511">
            <v>0</v>
          </cell>
          <cell r="W1511">
            <v>7789</v>
          </cell>
          <cell r="X1511">
            <v>18832</v>
          </cell>
          <cell r="Y1511">
            <v>26621</v>
          </cell>
        </row>
        <row r="1512">
          <cell r="C1512">
            <v>0</v>
          </cell>
          <cell r="D1512">
            <v>20</v>
          </cell>
          <cell r="E1512">
            <v>18</v>
          </cell>
          <cell r="F1512">
            <v>0</v>
          </cell>
          <cell r="G1512">
            <v>9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10</v>
          </cell>
          <cell r="Q1512">
            <v>0</v>
          </cell>
          <cell r="R1512">
            <v>125</v>
          </cell>
          <cell r="S1512">
            <v>0</v>
          </cell>
          <cell r="T1512">
            <v>0</v>
          </cell>
          <cell r="U1512">
            <v>0</v>
          </cell>
          <cell r="V1512">
            <v>13</v>
          </cell>
          <cell r="W1512">
            <v>143</v>
          </cell>
          <cell r="X1512">
            <v>52</v>
          </cell>
          <cell r="Y1512">
            <v>195</v>
          </cell>
        </row>
        <row r="1513">
          <cell r="C1513">
            <v>0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106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106</v>
          </cell>
          <cell r="X1513">
            <v>0</v>
          </cell>
          <cell r="Y1513">
            <v>106</v>
          </cell>
        </row>
        <row r="1514"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10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10</v>
          </cell>
          <cell r="Y1514">
            <v>10</v>
          </cell>
        </row>
        <row r="1515"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</row>
        <row r="1516">
          <cell r="C1516">
            <v>0</v>
          </cell>
          <cell r="D1516">
            <v>20</v>
          </cell>
          <cell r="E1516">
            <v>18</v>
          </cell>
          <cell r="F1516">
            <v>0</v>
          </cell>
          <cell r="G1516">
            <v>9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19</v>
          </cell>
          <cell r="S1516">
            <v>0</v>
          </cell>
          <cell r="T1516">
            <v>0</v>
          </cell>
          <cell r="U1516">
            <v>0</v>
          </cell>
          <cell r="V1516">
            <v>13</v>
          </cell>
          <cell r="W1516">
            <v>37</v>
          </cell>
          <cell r="X1516">
            <v>42</v>
          </cell>
          <cell r="Y1516">
            <v>79</v>
          </cell>
        </row>
        <row r="1517">
          <cell r="C1517">
            <v>0</v>
          </cell>
          <cell r="D1517">
            <v>10</v>
          </cell>
          <cell r="E1517">
            <v>531</v>
          </cell>
          <cell r="F1517">
            <v>96</v>
          </cell>
          <cell r="G1517">
            <v>1083</v>
          </cell>
          <cell r="H1517">
            <v>10</v>
          </cell>
          <cell r="I1517">
            <v>0</v>
          </cell>
          <cell r="J1517">
            <v>650</v>
          </cell>
          <cell r="K1517">
            <v>0</v>
          </cell>
          <cell r="L1517">
            <v>198</v>
          </cell>
          <cell r="M1517">
            <v>0</v>
          </cell>
          <cell r="N1517">
            <v>0</v>
          </cell>
          <cell r="O1517">
            <v>0</v>
          </cell>
          <cell r="P1517">
            <v>107</v>
          </cell>
          <cell r="Q1517">
            <v>1344</v>
          </cell>
          <cell r="R1517">
            <v>868</v>
          </cell>
          <cell r="S1517">
            <v>308</v>
          </cell>
          <cell r="T1517">
            <v>0</v>
          </cell>
          <cell r="U1517">
            <v>0</v>
          </cell>
          <cell r="V1517">
            <v>1</v>
          </cell>
          <cell r="W1517">
            <v>1399</v>
          </cell>
          <cell r="X1517">
            <v>3807</v>
          </cell>
          <cell r="Y1517">
            <v>5206</v>
          </cell>
        </row>
        <row r="1518">
          <cell r="C1518">
            <v>0</v>
          </cell>
          <cell r="D1518">
            <v>0</v>
          </cell>
          <cell r="E1518">
            <v>95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25</v>
          </cell>
          <cell r="Q1518">
            <v>379</v>
          </cell>
          <cell r="R1518">
            <v>257</v>
          </cell>
          <cell r="S1518">
            <v>73</v>
          </cell>
          <cell r="T1518">
            <v>0</v>
          </cell>
          <cell r="U1518">
            <v>0</v>
          </cell>
          <cell r="V1518">
            <v>0</v>
          </cell>
          <cell r="W1518">
            <v>352</v>
          </cell>
          <cell r="X1518">
            <v>477</v>
          </cell>
          <cell r="Y1518">
            <v>829</v>
          </cell>
        </row>
        <row r="1519">
          <cell r="C1519">
            <v>0</v>
          </cell>
          <cell r="D1519">
            <v>0</v>
          </cell>
          <cell r="E1519">
            <v>18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650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36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54</v>
          </cell>
          <cell r="X1519">
            <v>650</v>
          </cell>
          <cell r="Y1519">
            <v>704</v>
          </cell>
        </row>
        <row r="1520">
          <cell r="C1520">
            <v>0</v>
          </cell>
          <cell r="D1520">
            <v>10</v>
          </cell>
          <cell r="E1520">
            <v>118</v>
          </cell>
          <cell r="F1520">
            <v>0</v>
          </cell>
          <cell r="G1520">
            <v>65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198</v>
          </cell>
          <cell r="M1520">
            <v>0</v>
          </cell>
          <cell r="N1520">
            <v>0</v>
          </cell>
          <cell r="O1520">
            <v>0</v>
          </cell>
          <cell r="P1520">
            <v>82</v>
          </cell>
          <cell r="Q1520">
            <v>24</v>
          </cell>
          <cell r="R1520">
            <v>127</v>
          </cell>
          <cell r="S1520">
            <v>235</v>
          </cell>
          <cell r="T1520">
            <v>0</v>
          </cell>
          <cell r="U1520">
            <v>0</v>
          </cell>
          <cell r="V1520">
            <v>0</v>
          </cell>
          <cell r="W1520">
            <v>245</v>
          </cell>
          <cell r="X1520">
            <v>614</v>
          </cell>
          <cell r="Y1520">
            <v>859</v>
          </cell>
        </row>
        <row r="1521">
          <cell r="C1521">
            <v>0</v>
          </cell>
          <cell r="D1521">
            <v>0</v>
          </cell>
          <cell r="E1521">
            <v>146</v>
          </cell>
          <cell r="F1521">
            <v>0</v>
          </cell>
          <cell r="G1521">
            <v>748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14</v>
          </cell>
          <cell r="R1521">
            <v>25</v>
          </cell>
          <cell r="S1521">
            <v>0</v>
          </cell>
          <cell r="T1521">
            <v>0</v>
          </cell>
          <cell r="U1521">
            <v>0</v>
          </cell>
          <cell r="V1521">
            <v>1</v>
          </cell>
          <cell r="W1521">
            <v>171</v>
          </cell>
          <cell r="X1521">
            <v>763</v>
          </cell>
          <cell r="Y1521">
            <v>934</v>
          </cell>
        </row>
        <row r="1522"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386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386</v>
          </cell>
          <cell r="X1522">
            <v>0</v>
          </cell>
          <cell r="Y1522">
            <v>386</v>
          </cell>
        </row>
        <row r="1523">
          <cell r="C1523">
            <v>0</v>
          </cell>
          <cell r="D1523">
            <v>0</v>
          </cell>
          <cell r="E1523">
            <v>154</v>
          </cell>
          <cell r="F1523">
            <v>96</v>
          </cell>
          <cell r="G1523">
            <v>270</v>
          </cell>
          <cell r="H1523">
            <v>10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927</v>
          </cell>
          <cell r="R1523">
            <v>37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191</v>
          </cell>
          <cell r="X1523">
            <v>1303</v>
          </cell>
          <cell r="Y1523">
            <v>1494</v>
          </cell>
        </row>
        <row r="1524">
          <cell r="C1524">
            <v>0</v>
          </cell>
          <cell r="D1524">
            <v>342</v>
          </cell>
          <cell r="E1524">
            <v>3783</v>
          </cell>
          <cell r="F1524">
            <v>18</v>
          </cell>
          <cell r="G1524">
            <v>15</v>
          </cell>
          <cell r="H1524">
            <v>634</v>
          </cell>
          <cell r="I1524">
            <v>40</v>
          </cell>
          <cell r="J1524">
            <v>243</v>
          </cell>
          <cell r="K1524">
            <v>0</v>
          </cell>
          <cell r="L1524">
            <v>1880</v>
          </cell>
          <cell r="M1524">
            <v>0</v>
          </cell>
          <cell r="N1524">
            <v>0</v>
          </cell>
          <cell r="O1524">
            <v>323</v>
          </cell>
          <cell r="P1524">
            <v>5</v>
          </cell>
          <cell r="Q1524">
            <v>84</v>
          </cell>
          <cell r="R1524">
            <v>1660</v>
          </cell>
          <cell r="S1524">
            <v>24</v>
          </cell>
          <cell r="T1524">
            <v>1408</v>
          </cell>
          <cell r="U1524">
            <v>62</v>
          </cell>
          <cell r="V1524">
            <v>773</v>
          </cell>
          <cell r="W1524">
            <v>5443</v>
          </cell>
          <cell r="X1524">
            <v>5851</v>
          </cell>
          <cell r="Y1524">
            <v>11294</v>
          </cell>
        </row>
        <row r="1525">
          <cell r="C1525">
            <v>0</v>
          </cell>
          <cell r="D1525">
            <v>0</v>
          </cell>
          <cell r="E1525">
            <v>31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210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241</v>
          </cell>
          <cell r="X1525">
            <v>0</v>
          </cell>
          <cell r="Y1525">
            <v>241</v>
          </cell>
        </row>
        <row r="1526">
          <cell r="C1526">
            <v>0</v>
          </cell>
          <cell r="D1526">
            <v>0</v>
          </cell>
          <cell r="E1526">
            <v>1738</v>
          </cell>
          <cell r="F1526">
            <v>0</v>
          </cell>
          <cell r="G1526">
            <v>15</v>
          </cell>
          <cell r="H1526">
            <v>18</v>
          </cell>
          <cell r="I1526">
            <v>0</v>
          </cell>
          <cell r="J1526">
            <v>228</v>
          </cell>
          <cell r="K1526">
            <v>0</v>
          </cell>
          <cell r="L1526">
            <v>1880</v>
          </cell>
          <cell r="M1526">
            <v>0</v>
          </cell>
          <cell r="N1526">
            <v>0</v>
          </cell>
          <cell r="O1526">
            <v>323</v>
          </cell>
          <cell r="P1526">
            <v>5</v>
          </cell>
          <cell r="Q1526">
            <v>14</v>
          </cell>
          <cell r="R1526">
            <v>380</v>
          </cell>
          <cell r="S1526">
            <v>24</v>
          </cell>
          <cell r="T1526">
            <v>1377</v>
          </cell>
          <cell r="U1526">
            <v>0</v>
          </cell>
          <cell r="V1526">
            <v>0</v>
          </cell>
          <cell r="W1526">
            <v>2118</v>
          </cell>
          <cell r="X1526">
            <v>3884</v>
          </cell>
          <cell r="Y1526">
            <v>6002</v>
          </cell>
        </row>
        <row r="1527">
          <cell r="C1527">
            <v>0</v>
          </cell>
          <cell r="D1527">
            <v>56</v>
          </cell>
          <cell r="E1527">
            <v>353</v>
          </cell>
          <cell r="F1527">
            <v>0</v>
          </cell>
          <cell r="G1527">
            <v>0</v>
          </cell>
          <cell r="H1527">
            <v>616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42</v>
          </cell>
          <cell r="R1527">
            <v>109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462</v>
          </cell>
          <cell r="X1527">
            <v>714</v>
          </cell>
          <cell r="Y1527">
            <v>1176</v>
          </cell>
        </row>
        <row r="1528">
          <cell r="C1528">
            <v>0</v>
          </cell>
          <cell r="D1528">
            <v>241</v>
          </cell>
          <cell r="E1528">
            <v>1638</v>
          </cell>
          <cell r="F1528">
            <v>18</v>
          </cell>
          <cell r="G1528">
            <v>0</v>
          </cell>
          <cell r="H1528">
            <v>0</v>
          </cell>
          <cell r="I1528">
            <v>40</v>
          </cell>
          <cell r="J1528">
            <v>15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298</v>
          </cell>
          <cell r="S1528">
            <v>0</v>
          </cell>
          <cell r="T1528">
            <v>31</v>
          </cell>
          <cell r="U1528">
            <v>62</v>
          </cell>
          <cell r="V1528">
            <v>773</v>
          </cell>
          <cell r="W1528">
            <v>1936</v>
          </cell>
          <cell r="X1528">
            <v>1180</v>
          </cell>
          <cell r="Y1528">
            <v>3116</v>
          </cell>
        </row>
        <row r="1529">
          <cell r="C1529">
            <v>0</v>
          </cell>
          <cell r="D1529">
            <v>45</v>
          </cell>
          <cell r="E1529">
            <v>23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28</v>
          </cell>
          <cell r="R1529">
            <v>663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686</v>
          </cell>
          <cell r="X1529">
            <v>73</v>
          </cell>
          <cell r="Y1529">
            <v>759</v>
          </cell>
        </row>
        <row r="1530">
          <cell r="C1530">
            <v>0</v>
          </cell>
          <cell r="D1530">
            <v>0</v>
          </cell>
          <cell r="E1530">
            <v>77</v>
          </cell>
          <cell r="F1530">
            <v>0</v>
          </cell>
          <cell r="G1530">
            <v>28</v>
          </cell>
          <cell r="H1530">
            <v>0</v>
          </cell>
          <cell r="I1530">
            <v>0</v>
          </cell>
          <cell r="J1530">
            <v>21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9</v>
          </cell>
          <cell r="R1530">
            <v>43</v>
          </cell>
          <cell r="S1530">
            <v>0</v>
          </cell>
          <cell r="T1530">
            <v>0</v>
          </cell>
          <cell r="U1530">
            <v>0</v>
          </cell>
          <cell r="V1530">
            <v>14</v>
          </cell>
          <cell r="W1530">
            <v>120</v>
          </cell>
          <cell r="X1530">
            <v>72</v>
          </cell>
          <cell r="Y1530">
            <v>192</v>
          </cell>
        </row>
        <row r="1531">
          <cell r="C1531">
            <v>0</v>
          </cell>
          <cell r="D1531">
            <v>0</v>
          </cell>
          <cell r="E1531">
            <v>61</v>
          </cell>
          <cell r="F1531">
            <v>0</v>
          </cell>
          <cell r="G1531">
            <v>28</v>
          </cell>
          <cell r="H1531">
            <v>0</v>
          </cell>
          <cell r="I1531">
            <v>0</v>
          </cell>
          <cell r="J1531">
            <v>21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9</v>
          </cell>
          <cell r="R1531">
            <v>43</v>
          </cell>
          <cell r="S1531">
            <v>0</v>
          </cell>
          <cell r="T1531">
            <v>0</v>
          </cell>
          <cell r="U1531">
            <v>0</v>
          </cell>
          <cell r="V1531">
            <v>14</v>
          </cell>
          <cell r="W1531">
            <v>104</v>
          </cell>
          <cell r="X1531">
            <v>72</v>
          </cell>
          <cell r="Y1531">
            <v>176</v>
          </cell>
        </row>
        <row r="1532">
          <cell r="C1532">
            <v>0</v>
          </cell>
          <cell r="D1532">
            <v>0</v>
          </cell>
          <cell r="E1532">
            <v>16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16</v>
          </cell>
          <cell r="X1532">
            <v>0</v>
          </cell>
          <cell r="Y1532">
            <v>16</v>
          </cell>
        </row>
        <row r="1533"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428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7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16</v>
          </cell>
          <cell r="W1533">
            <v>0</v>
          </cell>
          <cell r="X1533">
            <v>451</v>
          </cell>
          <cell r="Y1533">
            <v>451</v>
          </cell>
        </row>
        <row r="1534">
          <cell r="C1534">
            <v>0</v>
          </cell>
          <cell r="D1534">
            <v>372</v>
          </cell>
          <cell r="E1534">
            <v>4409</v>
          </cell>
          <cell r="F1534">
            <v>114</v>
          </cell>
          <cell r="G1534">
            <v>1135</v>
          </cell>
          <cell r="H1534">
            <v>644</v>
          </cell>
          <cell r="I1534">
            <v>468</v>
          </cell>
          <cell r="J1534">
            <v>914</v>
          </cell>
          <cell r="K1534">
            <v>0</v>
          </cell>
          <cell r="L1534">
            <v>2078</v>
          </cell>
          <cell r="M1534">
            <v>0</v>
          </cell>
          <cell r="N1534">
            <v>0</v>
          </cell>
          <cell r="O1534">
            <v>323</v>
          </cell>
          <cell r="P1534">
            <v>122</v>
          </cell>
          <cell r="Q1534">
            <v>1444</v>
          </cell>
          <cell r="R1534">
            <v>2696</v>
          </cell>
          <cell r="S1534">
            <v>332</v>
          </cell>
          <cell r="T1534">
            <v>1408</v>
          </cell>
          <cell r="U1534">
            <v>62</v>
          </cell>
          <cell r="V1534">
            <v>817</v>
          </cell>
          <cell r="W1534">
            <v>7105</v>
          </cell>
          <cell r="X1534">
            <v>10233</v>
          </cell>
          <cell r="Y1534">
            <v>17338</v>
          </cell>
        </row>
        <row r="1535"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</row>
        <row r="1536"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</row>
        <row r="1537"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</row>
        <row r="1538"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</row>
        <row r="1539"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</row>
        <row r="1540"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3327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3327</v>
          </cell>
          <cell r="Y1540">
            <v>3327</v>
          </cell>
        </row>
        <row r="1541"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800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800</v>
          </cell>
          <cell r="Y1541">
            <v>800</v>
          </cell>
        </row>
        <row r="1542"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24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24</v>
          </cell>
          <cell r="Y1542">
            <v>24</v>
          </cell>
        </row>
        <row r="1543"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664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664</v>
          </cell>
          <cell r="Y1543">
            <v>664</v>
          </cell>
        </row>
        <row r="1544"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355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355</v>
          </cell>
          <cell r="Y1544">
            <v>355</v>
          </cell>
        </row>
        <row r="1545"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105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105</v>
          </cell>
          <cell r="Y1545">
            <v>105</v>
          </cell>
        </row>
        <row r="1546"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1379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1379</v>
          </cell>
          <cell r="Y1546">
            <v>1379</v>
          </cell>
        </row>
        <row r="1547"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2185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2185</v>
          </cell>
          <cell r="Y1547">
            <v>2185</v>
          </cell>
        </row>
        <row r="1548"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12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12</v>
          </cell>
          <cell r="Y1548">
            <v>12</v>
          </cell>
        </row>
        <row r="1549"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1645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1645</v>
          </cell>
          <cell r="Y1549">
            <v>1645</v>
          </cell>
        </row>
        <row r="1550"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282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282</v>
          </cell>
          <cell r="Y1550">
            <v>282</v>
          </cell>
        </row>
        <row r="1551"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160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160</v>
          </cell>
          <cell r="Y1551">
            <v>160</v>
          </cell>
        </row>
        <row r="1552"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86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86</v>
          </cell>
          <cell r="Y1552">
            <v>86</v>
          </cell>
        </row>
        <row r="1553"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20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20</v>
          </cell>
          <cell r="Y1553">
            <v>20</v>
          </cell>
        </row>
        <row r="1554"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20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20</v>
          </cell>
          <cell r="Y1554">
            <v>20</v>
          </cell>
        </row>
        <row r="1555"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</row>
        <row r="1556"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4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4</v>
          </cell>
          <cell r="Y1556">
            <v>4</v>
          </cell>
        </row>
        <row r="1557"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5536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5536</v>
          </cell>
          <cell r="Y1557">
            <v>5536</v>
          </cell>
        </row>
        <row r="1558"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</row>
        <row r="1559"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</row>
        <row r="1560"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</row>
        <row r="1561"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</row>
        <row r="1562"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</row>
        <row r="1563">
          <cell r="C1563">
            <v>0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</row>
        <row r="1564"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</row>
        <row r="1565"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</row>
        <row r="1566"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</row>
        <row r="1567"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</row>
        <row r="1568"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</row>
        <row r="1569"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</row>
        <row r="1570">
          <cell r="C1570">
            <v>0</v>
          </cell>
          <cell r="D1570">
            <v>6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6</v>
          </cell>
          <cell r="Y1570">
            <v>6</v>
          </cell>
        </row>
        <row r="1571"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</row>
        <row r="1572"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</row>
        <row r="1573">
          <cell r="C1573">
            <v>0</v>
          </cell>
          <cell r="D1573">
            <v>2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2</v>
          </cell>
          <cell r="Y1573">
            <v>2</v>
          </cell>
        </row>
        <row r="1574">
          <cell r="C1574">
            <v>0</v>
          </cell>
          <cell r="D1574">
            <v>4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4</v>
          </cell>
          <cell r="Y1574">
            <v>4</v>
          </cell>
        </row>
        <row r="1575"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</row>
        <row r="1576"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</row>
        <row r="1577"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</row>
        <row r="1578"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</row>
        <row r="1579"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</row>
        <row r="1580">
          <cell r="C1580">
            <v>0</v>
          </cell>
          <cell r="D1580">
            <v>6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6</v>
          </cell>
          <cell r="Y1580">
            <v>6</v>
          </cell>
        </row>
        <row r="1581">
          <cell r="C1581">
            <v>2721</v>
          </cell>
          <cell r="D1581">
            <v>1693</v>
          </cell>
          <cell r="E1581">
            <v>22337</v>
          </cell>
          <cell r="F1581">
            <v>7266</v>
          </cell>
          <cell r="G1581">
            <v>18764</v>
          </cell>
          <cell r="H1581">
            <v>2632</v>
          </cell>
          <cell r="I1581">
            <v>3908</v>
          </cell>
          <cell r="J1581">
            <v>18488</v>
          </cell>
          <cell r="K1581">
            <v>846</v>
          </cell>
          <cell r="L1581">
            <v>5686</v>
          </cell>
          <cell r="M1581">
            <v>3819</v>
          </cell>
          <cell r="N1581">
            <v>1378</v>
          </cell>
          <cell r="O1581">
            <v>770</v>
          </cell>
          <cell r="P1581">
            <v>1807</v>
          </cell>
          <cell r="Q1581">
            <v>13502</v>
          </cell>
          <cell r="R1581">
            <v>10991</v>
          </cell>
          <cell r="S1581">
            <v>9243</v>
          </cell>
          <cell r="T1581">
            <v>3914</v>
          </cell>
          <cell r="U1581">
            <v>3233</v>
          </cell>
          <cell r="V1581">
            <v>8853</v>
          </cell>
          <cell r="W1581">
            <v>33328</v>
          </cell>
          <cell r="X1581">
            <v>108523</v>
          </cell>
          <cell r="Y1581">
            <v>141851</v>
          </cell>
        </row>
        <row r="1582">
          <cell r="C1582">
            <v>11177</v>
          </cell>
          <cell r="D1582">
            <v>1765</v>
          </cell>
          <cell r="E1582">
            <v>22810</v>
          </cell>
          <cell r="F1582">
            <v>779</v>
          </cell>
          <cell r="G1582">
            <v>1134</v>
          </cell>
          <cell r="H1582">
            <v>1223</v>
          </cell>
          <cell r="I1582">
            <v>3593</v>
          </cell>
          <cell r="J1582">
            <v>15037</v>
          </cell>
          <cell r="K1582">
            <v>2104</v>
          </cell>
          <cell r="L1582">
            <v>6587</v>
          </cell>
          <cell r="M1582">
            <v>1721</v>
          </cell>
          <cell r="N1582">
            <v>291</v>
          </cell>
          <cell r="O1582">
            <v>1683</v>
          </cell>
          <cell r="P1582">
            <v>1090</v>
          </cell>
          <cell r="Q1582">
            <v>2222</v>
          </cell>
          <cell r="R1582">
            <v>8885</v>
          </cell>
          <cell r="S1582">
            <v>7058</v>
          </cell>
          <cell r="T1582">
            <v>2323</v>
          </cell>
          <cell r="U1582">
            <v>15964</v>
          </cell>
          <cell r="V1582">
            <v>20167</v>
          </cell>
          <cell r="W1582">
            <v>31695</v>
          </cell>
          <cell r="X1582">
            <v>95918</v>
          </cell>
          <cell r="Y1582">
            <v>127613</v>
          </cell>
        </row>
        <row r="1583"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9601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9601</v>
          </cell>
          <cell r="Y1583">
            <v>9601</v>
          </cell>
        </row>
        <row r="1584"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1655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1655</v>
          </cell>
          <cell r="Y1584">
            <v>1655</v>
          </cell>
        </row>
        <row r="1585">
          <cell r="C1585">
            <v>0</v>
          </cell>
          <cell r="D1585">
            <v>132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132</v>
          </cell>
          <cell r="Y1585">
            <v>132</v>
          </cell>
        </row>
        <row r="1586">
          <cell r="C1586">
            <v>0</v>
          </cell>
          <cell r="D1586">
            <v>99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99</v>
          </cell>
          <cell r="Y1586">
            <v>99</v>
          </cell>
        </row>
        <row r="1587">
          <cell r="C1587">
            <v>136</v>
          </cell>
          <cell r="D1587">
            <v>289</v>
          </cell>
          <cell r="E1587">
            <v>2842</v>
          </cell>
          <cell r="F1587">
            <v>130</v>
          </cell>
          <cell r="G1587">
            <v>3205</v>
          </cell>
          <cell r="H1587">
            <v>232</v>
          </cell>
          <cell r="I1587">
            <v>373</v>
          </cell>
          <cell r="J1587">
            <v>614</v>
          </cell>
          <cell r="K1587">
            <v>57</v>
          </cell>
          <cell r="L1587">
            <v>1996</v>
          </cell>
          <cell r="M1587">
            <v>894</v>
          </cell>
          <cell r="N1587">
            <v>331</v>
          </cell>
          <cell r="O1587">
            <v>185</v>
          </cell>
          <cell r="P1587">
            <v>716</v>
          </cell>
          <cell r="Q1587">
            <v>7087</v>
          </cell>
          <cell r="R1587">
            <v>3470</v>
          </cell>
          <cell r="S1587">
            <v>1493</v>
          </cell>
          <cell r="T1587">
            <v>2268</v>
          </cell>
          <cell r="U1587">
            <v>654</v>
          </cell>
          <cell r="V1587">
            <v>540</v>
          </cell>
          <cell r="W1587">
            <v>6312</v>
          </cell>
          <cell r="X1587">
            <v>21200</v>
          </cell>
          <cell r="Y1587">
            <v>27512</v>
          </cell>
        </row>
        <row r="1588">
          <cell r="C1588">
            <v>492</v>
          </cell>
          <cell r="D1588">
            <v>154</v>
          </cell>
          <cell r="E1588">
            <v>1467</v>
          </cell>
          <cell r="F1588">
            <v>29</v>
          </cell>
          <cell r="G1588">
            <v>123</v>
          </cell>
          <cell r="H1588">
            <v>84</v>
          </cell>
          <cell r="I1588">
            <v>272</v>
          </cell>
          <cell r="J1588">
            <v>254</v>
          </cell>
          <cell r="K1588">
            <v>104</v>
          </cell>
          <cell r="L1588">
            <v>1476</v>
          </cell>
          <cell r="M1588">
            <v>97</v>
          </cell>
          <cell r="N1588">
            <v>35</v>
          </cell>
          <cell r="O1588">
            <v>311</v>
          </cell>
          <cell r="P1588">
            <v>248</v>
          </cell>
          <cell r="Q1588">
            <v>554</v>
          </cell>
          <cell r="R1588">
            <v>924</v>
          </cell>
          <cell r="S1588">
            <v>422</v>
          </cell>
          <cell r="T1588">
            <v>334</v>
          </cell>
          <cell r="U1588">
            <v>803</v>
          </cell>
          <cell r="V1588">
            <v>622</v>
          </cell>
          <cell r="W1588">
            <v>2391</v>
          </cell>
          <cell r="X1588">
            <v>6414</v>
          </cell>
          <cell r="Y1588">
            <v>8805</v>
          </cell>
        </row>
        <row r="1589"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1613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1613</v>
          </cell>
          <cell r="Y1589">
            <v>1613</v>
          </cell>
        </row>
        <row r="1590"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227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227</v>
          </cell>
          <cell r="Y1590">
            <v>227</v>
          </cell>
        </row>
        <row r="1591">
          <cell r="C1591">
            <v>0</v>
          </cell>
          <cell r="D1591">
            <v>28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28</v>
          </cell>
          <cell r="Y1591">
            <v>28</v>
          </cell>
        </row>
        <row r="1592">
          <cell r="C1592">
            <v>0</v>
          </cell>
          <cell r="D1592">
            <v>9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9</v>
          </cell>
          <cell r="Y1592">
            <v>9</v>
          </cell>
        </row>
        <row r="1593">
          <cell r="C1593">
            <v>8</v>
          </cell>
          <cell r="D1593">
            <v>46</v>
          </cell>
          <cell r="E1593">
            <v>374</v>
          </cell>
          <cell r="F1593">
            <v>377</v>
          </cell>
          <cell r="G1593">
            <v>346</v>
          </cell>
          <cell r="H1593">
            <v>201</v>
          </cell>
          <cell r="I1593">
            <v>57</v>
          </cell>
          <cell r="J1593">
            <v>257</v>
          </cell>
          <cell r="K1593">
            <v>4</v>
          </cell>
          <cell r="L1593">
            <v>140</v>
          </cell>
          <cell r="M1593">
            <v>34</v>
          </cell>
          <cell r="N1593">
            <v>29</v>
          </cell>
          <cell r="O1593">
            <v>67</v>
          </cell>
          <cell r="P1593">
            <v>79</v>
          </cell>
          <cell r="Q1593">
            <v>610</v>
          </cell>
          <cell r="R1593">
            <v>250</v>
          </cell>
          <cell r="S1593">
            <v>124</v>
          </cell>
          <cell r="T1593">
            <v>155</v>
          </cell>
          <cell r="U1593">
            <v>4</v>
          </cell>
          <cell r="V1593">
            <v>453</v>
          </cell>
          <cell r="W1593">
            <v>624</v>
          </cell>
          <cell r="X1593">
            <v>2991</v>
          </cell>
          <cell r="Y1593">
            <v>3615</v>
          </cell>
        </row>
        <row r="1594">
          <cell r="C1594">
            <v>46</v>
          </cell>
          <cell r="D1594">
            <v>42</v>
          </cell>
          <cell r="E1594">
            <v>422</v>
          </cell>
          <cell r="F1594">
            <v>16</v>
          </cell>
          <cell r="G1594">
            <v>24</v>
          </cell>
          <cell r="H1594">
            <v>165</v>
          </cell>
          <cell r="I1594">
            <v>86</v>
          </cell>
          <cell r="J1594">
            <v>46</v>
          </cell>
          <cell r="K1594">
            <v>6</v>
          </cell>
          <cell r="L1594">
            <v>189</v>
          </cell>
          <cell r="M1594">
            <v>29</v>
          </cell>
          <cell r="N1594">
            <v>4</v>
          </cell>
          <cell r="O1594">
            <v>88</v>
          </cell>
          <cell r="P1594">
            <v>62</v>
          </cell>
          <cell r="Q1594">
            <v>154</v>
          </cell>
          <cell r="R1594">
            <v>153</v>
          </cell>
          <cell r="S1594">
            <v>119</v>
          </cell>
          <cell r="T1594">
            <v>85</v>
          </cell>
          <cell r="U1594">
            <v>18</v>
          </cell>
          <cell r="V1594">
            <v>244</v>
          </cell>
          <cell r="W1594">
            <v>575</v>
          </cell>
          <cell r="X1594">
            <v>1423</v>
          </cell>
          <cell r="Y1594">
            <v>1998</v>
          </cell>
        </row>
        <row r="1595"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1775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1775</v>
          </cell>
          <cell r="Y1595">
            <v>1775</v>
          </cell>
        </row>
        <row r="1596"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159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159</v>
          </cell>
          <cell r="Y1596">
            <v>159</v>
          </cell>
        </row>
        <row r="1597">
          <cell r="C1597">
            <v>0</v>
          </cell>
          <cell r="D1597">
            <v>24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24</v>
          </cell>
          <cell r="Y1597">
            <v>24</v>
          </cell>
        </row>
        <row r="1598">
          <cell r="C1598">
            <v>0</v>
          </cell>
          <cell r="D1598">
            <v>11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11</v>
          </cell>
          <cell r="Y1598">
            <v>11</v>
          </cell>
        </row>
        <row r="1599">
          <cell r="C1599">
            <v>6</v>
          </cell>
          <cell r="D1599">
            <v>5</v>
          </cell>
          <cell r="E1599">
            <v>23</v>
          </cell>
          <cell r="F1599">
            <v>37</v>
          </cell>
          <cell r="G1599">
            <v>20</v>
          </cell>
          <cell r="H1599">
            <v>7</v>
          </cell>
          <cell r="I1599">
            <v>0</v>
          </cell>
          <cell r="J1599">
            <v>0</v>
          </cell>
          <cell r="K1599">
            <v>0</v>
          </cell>
          <cell r="L1599">
            <v>34</v>
          </cell>
          <cell r="M1599">
            <v>3</v>
          </cell>
          <cell r="N1599">
            <v>1</v>
          </cell>
          <cell r="O1599">
            <v>10</v>
          </cell>
          <cell r="P1599">
            <v>17</v>
          </cell>
          <cell r="Q1599">
            <v>18</v>
          </cell>
          <cell r="R1599">
            <v>16</v>
          </cell>
          <cell r="S1599">
            <v>9</v>
          </cell>
          <cell r="T1599">
            <v>30</v>
          </cell>
          <cell r="U1599">
            <v>1</v>
          </cell>
          <cell r="V1599">
            <v>2</v>
          </cell>
          <cell r="W1599">
            <v>39</v>
          </cell>
          <cell r="X1599">
            <v>200</v>
          </cell>
          <cell r="Y1599">
            <v>239</v>
          </cell>
        </row>
        <row r="1600">
          <cell r="C1600">
            <v>37</v>
          </cell>
          <cell r="D1600">
            <v>8</v>
          </cell>
          <cell r="E1600">
            <v>88</v>
          </cell>
          <cell r="F1600">
            <v>3</v>
          </cell>
          <cell r="G1600">
            <v>2</v>
          </cell>
          <cell r="H1600">
            <v>1</v>
          </cell>
          <cell r="I1600">
            <v>1</v>
          </cell>
          <cell r="J1600">
            <v>0</v>
          </cell>
          <cell r="K1600">
            <v>0</v>
          </cell>
          <cell r="L1600">
            <v>30</v>
          </cell>
          <cell r="M1600">
            <v>3</v>
          </cell>
          <cell r="N1600">
            <v>0</v>
          </cell>
          <cell r="O1600">
            <v>23</v>
          </cell>
          <cell r="P1600">
            <v>12</v>
          </cell>
          <cell r="Q1600">
            <v>4</v>
          </cell>
          <cell r="R1600">
            <v>8</v>
          </cell>
          <cell r="S1600">
            <v>5</v>
          </cell>
          <cell r="T1600">
            <v>9</v>
          </cell>
          <cell r="U1600">
            <v>14</v>
          </cell>
          <cell r="V1600">
            <v>1</v>
          </cell>
          <cell r="W1600">
            <v>96</v>
          </cell>
          <cell r="X1600">
            <v>153</v>
          </cell>
          <cell r="Y1600">
            <v>249</v>
          </cell>
        </row>
        <row r="1601"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</row>
        <row r="1602"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</row>
        <row r="1603">
          <cell r="C1603">
            <v>0</v>
          </cell>
          <cell r="D1603">
            <v>1</v>
          </cell>
          <cell r="E1603">
            <v>33</v>
          </cell>
          <cell r="F1603">
            <v>2</v>
          </cell>
          <cell r="G1603">
            <v>8</v>
          </cell>
          <cell r="H1603">
            <v>2</v>
          </cell>
          <cell r="I1603">
            <v>0</v>
          </cell>
          <cell r="J1603">
            <v>4</v>
          </cell>
          <cell r="K1603">
            <v>0</v>
          </cell>
          <cell r="L1603">
            <v>0</v>
          </cell>
          <cell r="M1603">
            <v>0</v>
          </cell>
          <cell r="N1603">
            <v>1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2</v>
          </cell>
          <cell r="U1603">
            <v>0</v>
          </cell>
          <cell r="V1603">
            <v>0</v>
          </cell>
          <cell r="W1603">
            <v>33</v>
          </cell>
          <cell r="X1603">
            <v>20</v>
          </cell>
          <cell r="Y1603">
            <v>53</v>
          </cell>
        </row>
        <row r="1604">
          <cell r="C1604">
            <v>0</v>
          </cell>
          <cell r="D1604">
            <v>0</v>
          </cell>
          <cell r="E1604">
            <v>14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3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2</v>
          </cell>
          <cell r="U1604">
            <v>0</v>
          </cell>
          <cell r="V1604">
            <v>0</v>
          </cell>
          <cell r="W1604">
            <v>14</v>
          </cell>
          <cell r="X1604">
            <v>5</v>
          </cell>
          <cell r="Y1604">
            <v>19</v>
          </cell>
        </row>
        <row r="1605">
          <cell r="C1605">
            <v>2</v>
          </cell>
          <cell r="D1605">
            <v>0</v>
          </cell>
          <cell r="E1605">
            <v>1162</v>
          </cell>
          <cell r="F1605">
            <v>212</v>
          </cell>
          <cell r="G1605">
            <v>462</v>
          </cell>
          <cell r="H1605">
            <v>18</v>
          </cell>
          <cell r="I1605">
            <v>105</v>
          </cell>
          <cell r="J1605">
            <v>59</v>
          </cell>
          <cell r="K1605">
            <v>4</v>
          </cell>
          <cell r="L1605">
            <v>103</v>
          </cell>
          <cell r="M1605">
            <v>9</v>
          </cell>
          <cell r="N1605">
            <v>10</v>
          </cell>
          <cell r="O1605">
            <v>0</v>
          </cell>
          <cell r="P1605">
            <v>20</v>
          </cell>
          <cell r="Q1605">
            <v>6</v>
          </cell>
          <cell r="R1605">
            <v>23</v>
          </cell>
          <cell r="S1605">
            <v>16</v>
          </cell>
          <cell r="T1605">
            <v>40</v>
          </cell>
          <cell r="U1605">
            <v>0</v>
          </cell>
          <cell r="V1605">
            <v>1</v>
          </cell>
          <cell r="W1605">
            <v>1185</v>
          </cell>
          <cell r="X1605">
            <v>1067</v>
          </cell>
          <cell r="Y1605">
            <v>2252</v>
          </cell>
        </row>
        <row r="1606">
          <cell r="C1606">
            <v>31</v>
          </cell>
          <cell r="D1606">
            <v>1</v>
          </cell>
          <cell r="E1606">
            <v>1698</v>
          </cell>
          <cell r="F1606">
            <v>28</v>
          </cell>
          <cell r="G1606">
            <v>26</v>
          </cell>
          <cell r="H1606">
            <v>14</v>
          </cell>
          <cell r="I1606">
            <v>67</v>
          </cell>
          <cell r="J1606">
            <v>15</v>
          </cell>
          <cell r="K1606">
            <v>5</v>
          </cell>
          <cell r="L1606">
            <v>166</v>
          </cell>
          <cell r="M1606">
            <v>4</v>
          </cell>
          <cell r="N1606">
            <v>0</v>
          </cell>
          <cell r="O1606">
            <v>2</v>
          </cell>
          <cell r="P1606">
            <v>12</v>
          </cell>
          <cell r="Q1606">
            <v>0</v>
          </cell>
          <cell r="R1606">
            <v>90</v>
          </cell>
          <cell r="S1606">
            <v>16</v>
          </cell>
          <cell r="T1606">
            <v>24</v>
          </cell>
          <cell r="U1606">
            <v>5</v>
          </cell>
          <cell r="V1606">
            <v>1</v>
          </cell>
          <cell r="W1606">
            <v>1788</v>
          </cell>
          <cell r="X1606">
            <v>417</v>
          </cell>
          <cell r="Y1606">
            <v>2205</v>
          </cell>
        </row>
        <row r="1607"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1</v>
          </cell>
          <cell r="Y1607">
            <v>1</v>
          </cell>
        </row>
        <row r="1608"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1</v>
          </cell>
          <cell r="Y1608">
            <v>1</v>
          </cell>
        </row>
        <row r="1609"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4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1</v>
          </cell>
          <cell r="T1609">
            <v>0</v>
          </cell>
          <cell r="U1609">
            <v>2</v>
          </cell>
          <cell r="V1609">
            <v>0</v>
          </cell>
          <cell r="W1609">
            <v>0</v>
          </cell>
          <cell r="X1609">
            <v>7</v>
          </cell>
          <cell r="Y1609">
            <v>7</v>
          </cell>
        </row>
        <row r="1610">
          <cell r="C1610">
            <v>0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10</v>
          </cell>
          <cell r="V1610">
            <v>0</v>
          </cell>
          <cell r="W1610">
            <v>0</v>
          </cell>
          <cell r="X1610">
            <v>10</v>
          </cell>
          <cell r="Y1610">
            <v>10</v>
          </cell>
        </row>
        <row r="1611"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67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65</v>
          </cell>
          <cell r="M1611">
            <v>2</v>
          </cell>
          <cell r="N1611">
            <v>0</v>
          </cell>
          <cell r="O1611">
            <v>0</v>
          </cell>
          <cell r="P1611">
            <v>0</v>
          </cell>
          <cell r="Q1611">
            <v>24</v>
          </cell>
          <cell r="R1611">
            <v>0</v>
          </cell>
          <cell r="S1611">
            <v>39</v>
          </cell>
          <cell r="T1611">
            <v>0</v>
          </cell>
          <cell r="U1611">
            <v>96</v>
          </cell>
          <cell r="V1611">
            <v>9</v>
          </cell>
          <cell r="W1611">
            <v>0</v>
          </cell>
          <cell r="X1611">
            <v>302</v>
          </cell>
          <cell r="Y1611">
            <v>302</v>
          </cell>
        </row>
        <row r="1612">
          <cell r="C1612">
            <v>2</v>
          </cell>
          <cell r="D1612">
            <v>0</v>
          </cell>
          <cell r="E1612">
            <v>0</v>
          </cell>
          <cell r="F1612">
            <v>0</v>
          </cell>
          <cell r="G1612">
            <v>5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54</v>
          </cell>
          <cell r="M1612">
            <v>1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34</v>
          </cell>
          <cell r="T1612">
            <v>0</v>
          </cell>
          <cell r="U1612">
            <v>187</v>
          </cell>
          <cell r="V1612">
            <v>1</v>
          </cell>
          <cell r="W1612">
            <v>0</v>
          </cell>
          <cell r="X1612">
            <v>284</v>
          </cell>
          <cell r="Y1612">
            <v>284</v>
          </cell>
        </row>
        <row r="1613"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</row>
        <row r="1614"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</row>
        <row r="1615">
          <cell r="C1615">
            <v>0</v>
          </cell>
          <cell r="D1615">
            <v>31</v>
          </cell>
          <cell r="E1615">
            <v>1211</v>
          </cell>
          <cell r="F1615">
            <v>14</v>
          </cell>
          <cell r="G1615">
            <v>364</v>
          </cell>
          <cell r="H1615">
            <v>592</v>
          </cell>
          <cell r="I1615">
            <v>117</v>
          </cell>
          <cell r="J1615">
            <v>118</v>
          </cell>
          <cell r="K1615">
            <v>0</v>
          </cell>
          <cell r="L1615">
            <v>303</v>
          </cell>
          <cell r="M1615">
            <v>31</v>
          </cell>
          <cell r="N1615">
            <v>0</v>
          </cell>
          <cell r="O1615">
            <v>0</v>
          </cell>
          <cell r="P1615">
            <v>17</v>
          </cell>
          <cell r="Q1615">
            <v>375</v>
          </cell>
          <cell r="R1615">
            <v>461</v>
          </cell>
          <cell r="S1615">
            <v>143</v>
          </cell>
          <cell r="T1615">
            <v>462</v>
          </cell>
          <cell r="U1615">
            <v>1</v>
          </cell>
          <cell r="V1615">
            <v>0</v>
          </cell>
          <cell r="W1615">
            <v>1672</v>
          </cell>
          <cell r="X1615">
            <v>2568</v>
          </cell>
          <cell r="Y1615">
            <v>4240</v>
          </cell>
        </row>
        <row r="1616">
          <cell r="C1616">
            <v>4</v>
          </cell>
          <cell r="D1616">
            <v>58</v>
          </cell>
          <cell r="E1616">
            <v>1229</v>
          </cell>
          <cell r="F1616">
            <v>2</v>
          </cell>
          <cell r="G1616">
            <v>11</v>
          </cell>
          <cell r="H1616">
            <v>180</v>
          </cell>
          <cell r="I1616">
            <v>161</v>
          </cell>
          <cell r="J1616">
            <v>11</v>
          </cell>
          <cell r="K1616">
            <v>0</v>
          </cell>
          <cell r="L1616">
            <v>334</v>
          </cell>
          <cell r="M1616">
            <v>17</v>
          </cell>
          <cell r="N1616">
            <v>0</v>
          </cell>
          <cell r="O1616">
            <v>1</v>
          </cell>
          <cell r="P1616">
            <v>3</v>
          </cell>
          <cell r="Q1616">
            <v>49</v>
          </cell>
          <cell r="R1616">
            <v>230</v>
          </cell>
          <cell r="S1616">
            <v>142</v>
          </cell>
          <cell r="T1616">
            <v>77</v>
          </cell>
          <cell r="U1616">
            <v>8</v>
          </cell>
          <cell r="V1616">
            <v>0</v>
          </cell>
          <cell r="W1616">
            <v>1459</v>
          </cell>
          <cell r="X1616">
            <v>1058</v>
          </cell>
          <cell r="Y1616">
            <v>2517</v>
          </cell>
        </row>
        <row r="1617"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1</v>
          </cell>
          <cell r="Y1617">
            <v>1</v>
          </cell>
        </row>
        <row r="1618"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3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3</v>
          </cell>
          <cell r="Y1618">
            <v>3</v>
          </cell>
        </row>
        <row r="1619">
          <cell r="C1619">
            <v>0</v>
          </cell>
          <cell r="D1619">
            <v>20</v>
          </cell>
          <cell r="E1619">
            <v>31</v>
          </cell>
          <cell r="F1619">
            <v>0</v>
          </cell>
          <cell r="G1619">
            <v>130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4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41</v>
          </cell>
          <cell r="S1619">
            <v>0</v>
          </cell>
          <cell r="T1619">
            <v>7</v>
          </cell>
          <cell r="U1619">
            <v>504</v>
          </cell>
          <cell r="V1619">
            <v>1091</v>
          </cell>
          <cell r="W1619">
            <v>72</v>
          </cell>
          <cell r="X1619">
            <v>1756</v>
          </cell>
          <cell r="Y1619">
            <v>1828</v>
          </cell>
        </row>
        <row r="1620">
          <cell r="C1620">
            <v>1</v>
          </cell>
          <cell r="D1620">
            <v>5</v>
          </cell>
          <cell r="E1620">
            <v>26</v>
          </cell>
          <cell r="F1620">
            <v>0</v>
          </cell>
          <cell r="G1620">
            <v>8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8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40</v>
          </cell>
          <cell r="S1620">
            <v>0</v>
          </cell>
          <cell r="T1620">
            <v>0</v>
          </cell>
          <cell r="U1620">
            <v>1609</v>
          </cell>
          <cell r="V1620">
            <v>988</v>
          </cell>
          <cell r="W1620">
            <v>66</v>
          </cell>
          <cell r="X1620">
            <v>2619</v>
          </cell>
          <cell r="Y1620">
            <v>2685</v>
          </cell>
        </row>
        <row r="1621"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1</v>
          </cell>
          <cell r="Y1621">
            <v>1</v>
          </cell>
        </row>
        <row r="1622"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</row>
        <row r="1623"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2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2</v>
          </cell>
          <cell r="Y1623">
            <v>2</v>
          </cell>
        </row>
        <row r="1624"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</row>
        <row r="1625">
          <cell r="C1625">
            <v>0</v>
          </cell>
          <cell r="D1625">
            <v>0</v>
          </cell>
          <cell r="E1625">
            <v>88</v>
          </cell>
          <cell r="F1625">
            <v>14</v>
          </cell>
          <cell r="G1625">
            <v>263</v>
          </cell>
          <cell r="H1625">
            <v>13</v>
          </cell>
          <cell r="I1625">
            <v>15</v>
          </cell>
          <cell r="J1625">
            <v>53</v>
          </cell>
          <cell r="K1625">
            <v>0</v>
          </cell>
          <cell r="L1625">
            <v>28</v>
          </cell>
          <cell r="M1625">
            <v>10</v>
          </cell>
          <cell r="N1625">
            <v>10</v>
          </cell>
          <cell r="O1625">
            <v>0</v>
          </cell>
          <cell r="P1625">
            <v>10</v>
          </cell>
          <cell r="Q1625">
            <v>74</v>
          </cell>
          <cell r="R1625">
            <v>41</v>
          </cell>
          <cell r="S1625">
            <v>14</v>
          </cell>
          <cell r="T1625">
            <v>44</v>
          </cell>
          <cell r="U1625">
            <v>0</v>
          </cell>
          <cell r="V1625">
            <v>0</v>
          </cell>
          <cell r="W1625">
            <v>129</v>
          </cell>
          <cell r="X1625">
            <v>548</v>
          </cell>
          <cell r="Y1625">
            <v>677</v>
          </cell>
        </row>
        <row r="1626">
          <cell r="C1626">
            <v>3</v>
          </cell>
          <cell r="D1626">
            <v>0</v>
          </cell>
          <cell r="E1626">
            <v>86</v>
          </cell>
          <cell r="F1626">
            <v>4</v>
          </cell>
          <cell r="G1626">
            <v>13</v>
          </cell>
          <cell r="H1626">
            <v>16</v>
          </cell>
          <cell r="I1626">
            <v>22</v>
          </cell>
          <cell r="J1626">
            <v>10</v>
          </cell>
          <cell r="K1626">
            <v>0</v>
          </cell>
          <cell r="L1626">
            <v>21</v>
          </cell>
          <cell r="M1626">
            <v>6</v>
          </cell>
          <cell r="N1626">
            <v>2</v>
          </cell>
          <cell r="O1626">
            <v>0</v>
          </cell>
          <cell r="P1626">
            <v>2</v>
          </cell>
          <cell r="Q1626">
            <v>1</v>
          </cell>
          <cell r="R1626">
            <v>32</v>
          </cell>
          <cell r="S1626">
            <v>12</v>
          </cell>
          <cell r="T1626">
            <v>8</v>
          </cell>
          <cell r="U1626">
            <v>0</v>
          </cell>
          <cell r="V1626">
            <v>0</v>
          </cell>
          <cell r="W1626">
            <v>118</v>
          </cell>
          <cell r="X1626">
            <v>120</v>
          </cell>
          <cell r="Y1626">
            <v>238</v>
          </cell>
        </row>
        <row r="1627">
          <cell r="C1627">
            <v>0</v>
          </cell>
          <cell r="D1627">
            <v>66</v>
          </cell>
          <cell r="E1627">
            <v>657</v>
          </cell>
          <cell r="F1627">
            <v>19</v>
          </cell>
          <cell r="G1627">
            <v>430</v>
          </cell>
          <cell r="H1627">
            <v>82</v>
          </cell>
          <cell r="I1627">
            <v>64</v>
          </cell>
          <cell r="J1627">
            <v>167</v>
          </cell>
          <cell r="K1627">
            <v>0</v>
          </cell>
          <cell r="L1627">
            <v>374</v>
          </cell>
          <cell r="M1627">
            <v>0</v>
          </cell>
          <cell r="N1627">
            <v>0</v>
          </cell>
          <cell r="O1627">
            <v>42</v>
          </cell>
          <cell r="P1627">
            <v>24</v>
          </cell>
          <cell r="Q1627">
            <v>491</v>
          </cell>
          <cell r="R1627">
            <v>369</v>
          </cell>
          <cell r="S1627">
            <v>37</v>
          </cell>
          <cell r="T1627">
            <v>132</v>
          </cell>
          <cell r="U1627">
            <v>3</v>
          </cell>
          <cell r="V1627">
            <v>55</v>
          </cell>
          <cell r="W1627">
            <v>1026</v>
          </cell>
          <cell r="X1627">
            <v>1986</v>
          </cell>
          <cell r="Y1627">
            <v>3012</v>
          </cell>
        </row>
        <row r="1628">
          <cell r="C1628">
            <v>0</v>
          </cell>
          <cell r="D1628">
            <v>89</v>
          </cell>
          <cell r="E1628">
            <v>819</v>
          </cell>
          <cell r="F1628">
            <v>1</v>
          </cell>
          <cell r="G1628">
            <v>20</v>
          </cell>
          <cell r="H1628">
            <v>15</v>
          </cell>
          <cell r="I1628">
            <v>75</v>
          </cell>
          <cell r="J1628">
            <v>53</v>
          </cell>
          <cell r="K1628">
            <v>0</v>
          </cell>
          <cell r="L1628">
            <v>541</v>
          </cell>
          <cell r="M1628">
            <v>0</v>
          </cell>
          <cell r="N1628">
            <v>0</v>
          </cell>
          <cell r="O1628">
            <v>55</v>
          </cell>
          <cell r="P1628">
            <v>7</v>
          </cell>
          <cell r="Q1628">
            <v>39</v>
          </cell>
          <cell r="R1628">
            <v>394</v>
          </cell>
          <cell r="S1628">
            <v>24</v>
          </cell>
          <cell r="T1628">
            <v>27</v>
          </cell>
          <cell r="U1628">
            <v>12</v>
          </cell>
          <cell r="V1628">
            <v>117</v>
          </cell>
          <cell r="W1628">
            <v>1213</v>
          </cell>
          <cell r="X1628">
            <v>1075</v>
          </cell>
          <cell r="Y1628">
            <v>2288</v>
          </cell>
        </row>
        <row r="1629"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1164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1164</v>
          </cell>
          <cell r="Y1629">
            <v>1164</v>
          </cell>
        </row>
        <row r="1630"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296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296</v>
          </cell>
          <cell r="Y1630">
            <v>296</v>
          </cell>
        </row>
        <row r="1631"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</row>
        <row r="1632">
          <cell r="C1632">
            <v>0</v>
          </cell>
          <cell r="D1632">
            <v>3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3</v>
          </cell>
          <cell r="Y1632">
            <v>3</v>
          </cell>
        </row>
        <row r="1633">
          <cell r="C1633">
            <v>16862</v>
          </cell>
          <cell r="D1633">
            <v>8725</v>
          </cell>
          <cell r="E1633">
            <v>96918</v>
          </cell>
          <cell r="F1633">
            <v>20056</v>
          </cell>
          <cell r="G1633">
            <v>67290</v>
          </cell>
          <cell r="H1633">
            <v>15157</v>
          </cell>
          <cell r="I1633">
            <v>12584</v>
          </cell>
          <cell r="J1633">
            <v>39583</v>
          </cell>
          <cell r="K1633">
            <v>1802</v>
          </cell>
          <cell r="L1633">
            <v>17051</v>
          </cell>
          <cell r="M1633">
            <v>19769</v>
          </cell>
          <cell r="N1633">
            <v>7542</v>
          </cell>
          <cell r="O1633">
            <v>3030</v>
          </cell>
          <cell r="P1633">
            <v>10779</v>
          </cell>
          <cell r="Q1633">
            <v>70887</v>
          </cell>
          <cell r="R1633">
            <v>51844</v>
          </cell>
          <cell r="S1633">
            <v>24346</v>
          </cell>
          <cell r="T1633">
            <v>20435</v>
          </cell>
          <cell r="U1633">
            <v>19051</v>
          </cell>
          <cell r="V1633">
            <v>20372</v>
          </cell>
          <cell r="W1633">
            <v>148762</v>
          </cell>
          <cell r="X1633">
            <v>395321</v>
          </cell>
          <cell r="Y1633">
            <v>544083</v>
          </cell>
        </row>
        <row r="1634">
          <cell r="C1634">
            <v>71668</v>
          </cell>
          <cell r="D1634">
            <v>11491</v>
          </cell>
          <cell r="E1634">
            <v>75116</v>
          </cell>
          <cell r="F1634">
            <v>3050</v>
          </cell>
          <cell r="G1634">
            <v>5741</v>
          </cell>
          <cell r="H1634">
            <v>7205</v>
          </cell>
          <cell r="I1634">
            <v>10536</v>
          </cell>
          <cell r="J1634">
            <v>28008</v>
          </cell>
          <cell r="K1634">
            <v>5787</v>
          </cell>
          <cell r="L1634">
            <v>18500</v>
          </cell>
          <cell r="M1634">
            <v>10695</v>
          </cell>
          <cell r="N1634">
            <v>1998</v>
          </cell>
          <cell r="O1634">
            <v>6045</v>
          </cell>
          <cell r="P1634">
            <v>8799</v>
          </cell>
          <cell r="Q1634">
            <v>15443</v>
          </cell>
          <cell r="R1634">
            <v>34628</v>
          </cell>
          <cell r="S1634">
            <v>18589</v>
          </cell>
          <cell r="T1634">
            <v>11102</v>
          </cell>
          <cell r="U1634">
            <v>84001</v>
          </cell>
          <cell r="V1634">
            <v>53149</v>
          </cell>
          <cell r="W1634">
            <v>109744</v>
          </cell>
          <cell r="X1634">
            <v>371807</v>
          </cell>
          <cell r="Y1634">
            <v>481551</v>
          </cell>
        </row>
        <row r="1635"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14351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14351</v>
          </cell>
          <cell r="Y1635">
            <v>14351</v>
          </cell>
        </row>
        <row r="1636"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2896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2896</v>
          </cell>
          <cell r="Y1636">
            <v>2896</v>
          </cell>
        </row>
        <row r="1637">
          <cell r="C1637">
            <v>0</v>
          </cell>
          <cell r="D1637">
            <v>1769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1769</v>
          </cell>
          <cell r="Y1637">
            <v>1769</v>
          </cell>
        </row>
        <row r="1638">
          <cell r="C1638">
            <v>0</v>
          </cell>
          <cell r="D1638">
            <v>1581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1581</v>
          </cell>
          <cell r="Y1638">
            <v>1581</v>
          </cell>
        </row>
        <row r="1639">
          <cell r="C1639">
            <v>404</v>
          </cell>
          <cell r="D1639">
            <v>1543</v>
          </cell>
          <cell r="E1639">
            <v>7696</v>
          </cell>
          <cell r="F1639">
            <v>556</v>
          </cell>
          <cell r="G1639">
            <v>15321</v>
          </cell>
          <cell r="H1639">
            <v>1201</v>
          </cell>
          <cell r="I1639">
            <v>1634</v>
          </cell>
          <cell r="J1639">
            <v>1017</v>
          </cell>
          <cell r="K1639">
            <v>145</v>
          </cell>
          <cell r="L1639">
            <v>7545</v>
          </cell>
          <cell r="M1639">
            <v>5584</v>
          </cell>
          <cell r="N1639">
            <v>2143</v>
          </cell>
          <cell r="O1639">
            <v>1316</v>
          </cell>
          <cell r="P1639">
            <v>5145</v>
          </cell>
          <cell r="Q1639">
            <v>42025</v>
          </cell>
          <cell r="R1639">
            <v>15690</v>
          </cell>
          <cell r="S1639">
            <v>7798</v>
          </cell>
          <cell r="T1639">
            <v>13912</v>
          </cell>
          <cell r="U1639">
            <v>394</v>
          </cell>
          <cell r="V1639">
            <v>1219</v>
          </cell>
          <cell r="W1639">
            <v>23386</v>
          </cell>
          <cell r="X1639">
            <v>108902</v>
          </cell>
          <cell r="Y1639">
            <v>132288</v>
          </cell>
        </row>
        <row r="1640">
          <cell r="C1640">
            <v>1623</v>
          </cell>
          <cell r="D1640">
            <v>1162</v>
          </cell>
          <cell r="E1640">
            <v>3727</v>
          </cell>
          <cell r="F1640">
            <v>132</v>
          </cell>
          <cell r="G1640">
            <v>673</v>
          </cell>
          <cell r="H1640">
            <v>545</v>
          </cell>
          <cell r="I1640">
            <v>1163</v>
          </cell>
          <cell r="J1640">
            <v>537</v>
          </cell>
          <cell r="K1640">
            <v>374</v>
          </cell>
          <cell r="L1640">
            <v>5789</v>
          </cell>
          <cell r="M1640">
            <v>951</v>
          </cell>
          <cell r="N1640">
            <v>361</v>
          </cell>
          <cell r="O1640">
            <v>1748</v>
          </cell>
          <cell r="P1640">
            <v>2989</v>
          </cell>
          <cell r="Q1640">
            <v>5357</v>
          </cell>
          <cell r="R1640">
            <v>5000</v>
          </cell>
          <cell r="S1640">
            <v>2204</v>
          </cell>
          <cell r="T1640">
            <v>2449</v>
          </cell>
          <cell r="U1640">
            <v>555</v>
          </cell>
          <cell r="V1640">
            <v>2527</v>
          </cell>
          <cell r="W1640">
            <v>8727</v>
          </cell>
          <cell r="X1640">
            <v>31139</v>
          </cell>
          <cell r="Y1640">
            <v>39866</v>
          </cell>
        </row>
        <row r="1641"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1702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1702</v>
          </cell>
          <cell r="Y1641">
            <v>1702</v>
          </cell>
        </row>
        <row r="1642"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278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278</v>
          </cell>
          <cell r="Y1642">
            <v>278</v>
          </cell>
        </row>
        <row r="1643">
          <cell r="C1643">
            <v>0</v>
          </cell>
          <cell r="D1643">
            <v>439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439</v>
          </cell>
          <cell r="Y1643">
            <v>439</v>
          </cell>
        </row>
        <row r="1644">
          <cell r="C1644">
            <v>0</v>
          </cell>
          <cell r="D1644">
            <v>320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320</v>
          </cell>
          <cell r="Y1644">
            <v>320</v>
          </cell>
        </row>
        <row r="1645">
          <cell r="C1645">
            <v>125</v>
          </cell>
          <cell r="D1645">
            <v>476</v>
          </cell>
          <cell r="E1645">
            <v>1858</v>
          </cell>
          <cell r="F1645">
            <v>891</v>
          </cell>
          <cell r="G1645">
            <v>1946</v>
          </cell>
          <cell r="H1645">
            <v>2982</v>
          </cell>
          <cell r="I1645">
            <v>390</v>
          </cell>
          <cell r="J1645">
            <v>1217</v>
          </cell>
          <cell r="K1645">
            <v>68</v>
          </cell>
          <cell r="L1645">
            <v>860</v>
          </cell>
          <cell r="M1645">
            <v>404</v>
          </cell>
          <cell r="N1645">
            <v>297</v>
          </cell>
          <cell r="O1645">
            <v>703</v>
          </cell>
          <cell r="P1645">
            <v>1211</v>
          </cell>
          <cell r="Q1645">
            <v>6057</v>
          </cell>
          <cell r="R1645">
            <v>2487</v>
          </cell>
          <cell r="S1645">
            <v>953</v>
          </cell>
          <cell r="T1645">
            <v>1094</v>
          </cell>
          <cell r="U1645">
            <v>109</v>
          </cell>
          <cell r="V1645">
            <v>941</v>
          </cell>
          <cell r="W1645">
            <v>4345</v>
          </cell>
          <cell r="X1645">
            <v>20724</v>
          </cell>
          <cell r="Y1645">
            <v>25069</v>
          </cell>
        </row>
        <row r="1646">
          <cell r="C1646">
            <v>589</v>
          </cell>
          <cell r="D1646">
            <v>880</v>
          </cell>
          <cell r="E1646">
            <v>2396</v>
          </cell>
          <cell r="F1646">
            <v>127</v>
          </cell>
          <cell r="G1646">
            <v>262</v>
          </cell>
          <cell r="H1646">
            <v>2024</v>
          </cell>
          <cell r="I1646">
            <v>483</v>
          </cell>
          <cell r="J1646">
            <v>482</v>
          </cell>
          <cell r="K1646">
            <v>136</v>
          </cell>
          <cell r="L1646">
            <v>1212</v>
          </cell>
          <cell r="M1646">
            <v>332</v>
          </cell>
          <cell r="N1646">
            <v>162</v>
          </cell>
          <cell r="O1646">
            <v>972</v>
          </cell>
          <cell r="P1646">
            <v>1332</v>
          </cell>
          <cell r="Q1646">
            <v>2069</v>
          </cell>
          <cell r="R1646">
            <v>1920</v>
          </cell>
          <cell r="S1646">
            <v>917</v>
          </cell>
          <cell r="T1646">
            <v>588</v>
          </cell>
          <cell r="U1646">
            <v>391</v>
          </cell>
          <cell r="V1646">
            <v>1095</v>
          </cell>
          <cell r="W1646">
            <v>4316</v>
          </cell>
          <cell r="X1646">
            <v>14053</v>
          </cell>
          <cell r="Y1646">
            <v>18369</v>
          </cell>
        </row>
        <row r="1647"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3393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3393</v>
          </cell>
          <cell r="Y1647">
            <v>3393</v>
          </cell>
        </row>
        <row r="1648"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362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362</v>
          </cell>
          <cell r="Y1648">
            <v>362</v>
          </cell>
        </row>
        <row r="1649">
          <cell r="C1649">
            <v>0</v>
          </cell>
          <cell r="D1649">
            <v>358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358</v>
          </cell>
          <cell r="Y1649">
            <v>358</v>
          </cell>
        </row>
        <row r="1650">
          <cell r="C1650">
            <v>0</v>
          </cell>
          <cell r="D1650">
            <v>239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239</v>
          </cell>
          <cell r="Y1650">
            <v>239</v>
          </cell>
        </row>
        <row r="1651">
          <cell r="C1651">
            <v>29</v>
          </cell>
          <cell r="D1651">
            <v>189</v>
          </cell>
          <cell r="E1651">
            <v>140</v>
          </cell>
          <cell r="F1651">
            <v>318</v>
          </cell>
          <cell r="G1651">
            <v>184</v>
          </cell>
          <cell r="H1651">
            <v>37</v>
          </cell>
          <cell r="I1651">
            <v>20</v>
          </cell>
          <cell r="J1651">
            <v>1</v>
          </cell>
          <cell r="K1651">
            <v>0</v>
          </cell>
          <cell r="L1651">
            <v>392</v>
          </cell>
          <cell r="M1651">
            <v>88</v>
          </cell>
          <cell r="N1651">
            <v>36</v>
          </cell>
          <cell r="O1651">
            <v>208</v>
          </cell>
          <cell r="P1651">
            <v>243</v>
          </cell>
          <cell r="Q1651">
            <v>329</v>
          </cell>
          <cell r="R1651">
            <v>173</v>
          </cell>
          <cell r="S1651">
            <v>136</v>
          </cell>
          <cell r="T1651">
            <v>414</v>
          </cell>
          <cell r="U1651">
            <v>66</v>
          </cell>
          <cell r="V1651">
            <v>22</v>
          </cell>
          <cell r="W1651">
            <v>313</v>
          </cell>
          <cell r="X1651">
            <v>2712</v>
          </cell>
          <cell r="Y1651">
            <v>3025</v>
          </cell>
        </row>
        <row r="1652">
          <cell r="C1652">
            <v>327</v>
          </cell>
          <cell r="D1652">
            <v>181</v>
          </cell>
          <cell r="E1652">
            <v>219</v>
          </cell>
          <cell r="F1652">
            <v>22</v>
          </cell>
          <cell r="G1652">
            <v>22</v>
          </cell>
          <cell r="H1652">
            <v>11</v>
          </cell>
          <cell r="I1652">
            <v>14</v>
          </cell>
          <cell r="J1652">
            <v>1</v>
          </cell>
          <cell r="K1652">
            <v>0</v>
          </cell>
          <cell r="L1652">
            <v>290</v>
          </cell>
          <cell r="M1652">
            <v>39</v>
          </cell>
          <cell r="N1652">
            <v>9</v>
          </cell>
          <cell r="O1652">
            <v>265</v>
          </cell>
          <cell r="P1652">
            <v>226</v>
          </cell>
          <cell r="Q1652">
            <v>93</v>
          </cell>
          <cell r="R1652">
            <v>81</v>
          </cell>
          <cell r="S1652">
            <v>70</v>
          </cell>
          <cell r="T1652">
            <v>179</v>
          </cell>
          <cell r="U1652">
            <v>241</v>
          </cell>
          <cell r="V1652">
            <v>23</v>
          </cell>
          <cell r="W1652">
            <v>300</v>
          </cell>
          <cell r="X1652">
            <v>2013</v>
          </cell>
          <cell r="Y1652">
            <v>2313</v>
          </cell>
        </row>
        <row r="1653"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</row>
        <row r="1654"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</row>
        <row r="1655">
          <cell r="C1655">
            <v>2</v>
          </cell>
          <cell r="D1655">
            <v>8</v>
          </cell>
          <cell r="E1655">
            <v>168</v>
          </cell>
          <cell r="F1655">
            <v>26</v>
          </cell>
          <cell r="G1655">
            <v>86</v>
          </cell>
          <cell r="H1655">
            <v>64</v>
          </cell>
          <cell r="I1655">
            <v>11</v>
          </cell>
          <cell r="J1655">
            <v>29</v>
          </cell>
          <cell r="K1655">
            <v>1</v>
          </cell>
          <cell r="L1655">
            <v>31</v>
          </cell>
          <cell r="M1655">
            <v>29</v>
          </cell>
          <cell r="N1655">
            <v>12</v>
          </cell>
          <cell r="O1655">
            <v>9</v>
          </cell>
          <cell r="P1655">
            <v>3</v>
          </cell>
          <cell r="Q1655">
            <v>11</v>
          </cell>
          <cell r="R1655">
            <v>97</v>
          </cell>
          <cell r="S1655">
            <v>28</v>
          </cell>
          <cell r="T1655">
            <v>66</v>
          </cell>
          <cell r="U1655">
            <v>0</v>
          </cell>
          <cell r="V1655">
            <v>3</v>
          </cell>
          <cell r="W1655">
            <v>265</v>
          </cell>
          <cell r="X1655">
            <v>419</v>
          </cell>
          <cell r="Y1655">
            <v>684</v>
          </cell>
        </row>
        <row r="1656">
          <cell r="C1656">
            <v>24</v>
          </cell>
          <cell r="D1656">
            <v>6</v>
          </cell>
          <cell r="E1656">
            <v>74</v>
          </cell>
          <cell r="F1656">
            <v>1</v>
          </cell>
          <cell r="G1656">
            <v>13</v>
          </cell>
          <cell r="H1656">
            <v>19</v>
          </cell>
          <cell r="I1656">
            <v>9</v>
          </cell>
          <cell r="J1656">
            <v>16</v>
          </cell>
          <cell r="K1656">
            <v>1</v>
          </cell>
          <cell r="L1656">
            <v>36</v>
          </cell>
          <cell r="M1656">
            <v>16</v>
          </cell>
          <cell r="N1656">
            <v>3</v>
          </cell>
          <cell r="O1656">
            <v>10</v>
          </cell>
          <cell r="P1656">
            <v>2</v>
          </cell>
          <cell r="Q1656">
            <v>7</v>
          </cell>
          <cell r="R1656">
            <v>103</v>
          </cell>
          <cell r="S1656">
            <v>18</v>
          </cell>
          <cell r="T1656">
            <v>12</v>
          </cell>
          <cell r="U1656">
            <v>2</v>
          </cell>
          <cell r="V1656">
            <v>8</v>
          </cell>
          <cell r="W1656">
            <v>177</v>
          </cell>
          <cell r="X1656">
            <v>203</v>
          </cell>
          <cell r="Y1656">
            <v>380</v>
          </cell>
        </row>
        <row r="1657">
          <cell r="C1657">
            <v>103</v>
          </cell>
          <cell r="D1657">
            <v>293</v>
          </cell>
          <cell r="E1657">
            <v>3705</v>
          </cell>
          <cell r="F1657">
            <v>1587</v>
          </cell>
          <cell r="G1657">
            <v>2614</v>
          </cell>
          <cell r="H1657">
            <v>1202</v>
          </cell>
          <cell r="I1657">
            <v>1116</v>
          </cell>
          <cell r="J1657">
            <v>729</v>
          </cell>
          <cell r="K1657">
            <v>78</v>
          </cell>
          <cell r="L1657">
            <v>3012</v>
          </cell>
          <cell r="M1657">
            <v>692</v>
          </cell>
          <cell r="N1657">
            <v>241</v>
          </cell>
          <cell r="O1657">
            <v>295</v>
          </cell>
          <cell r="P1657">
            <v>539</v>
          </cell>
          <cell r="Q1657">
            <v>779</v>
          </cell>
          <cell r="R1657">
            <v>1399</v>
          </cell>
          <cell r="S1657">
            <v>636</v>
          </cell>
          <cell r="T1657">
            <v>795</v>
          </cell>
          <cell r="U1657">
            <v>40</v>
          </cell>
          <cell r="V1657">
            <v>246</v>
          </cell>
          <cell r="W1657">
            <v>5104</v>
          </cell>
          <cell r="X1657">
            <v>14997</v>
          </cell>
          <cell r="Y1657">
            <v>20101</v>
          </cell>
        </row>
        <row r="1658">
          <cell r="C1658">
            <v>1024</v>
          </cell>
          <cell r="D1658">
            <v>333</v>
          </cell>
          <cell r="E1658">
            <v>4924</v>
          </cell>
          <cell r="F1658">
            <v>401</v>
          </cell>
          <cell r="G1658">
            <v>463</v>
          </cell>
          <cell r="H1658">
            <v>687</v>
          </cell>
          <cell r="I1658">
            <v>1107</v>
          </cell>
          <cell r="J1658">
            <v>349</v>
          </cell>
          <cell r="K1658">
            <v>196</v>
          </cell>
          <cell r="L1658">
            <v>4095</v>
          </cell>
          <cell r="M1658">
            <v>505</v>
          </cell>
          <cell r="N1658">
            <v>105</v>
          </cell>
          <cell r="O1658">
            <v>549</v>
          </cell>
          <cell r="P1658">
            <v>566</v>
          </cell>
          <cell r="Q1658">
            <v>445</v>
          </cell>
          <cell r="R1658">
            <v>1993</v>
          </cell>
          <cell r="S1658">
            <v>661</v>
          </cell>
          <cell r="T1658">
            <v>623</v>
          </cell>
          <cell r="U1658">
            <v>233</v>
          </cell>
          <cell r="V1658">
            <v>423</v>
          </cell>
          <cell r="W1658">
            <v>6917</v>
          </cell>
          <cell r="X1658">
            <v>12765</v>
          </cell>
          <cell r="Y1658">
            <v>19682</v>
          </cell>
        </row>
        <row r="1659"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366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366</v>
          </cell>
          <cell r="Y1659">
            <v>366</v>
          </cell>
        </row>
        <row r="1660"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137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137</v>
          </cell>
          <cell r="Y1660">
            <v>137</v>
          </cell>
        </row>
        <row r="1661"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5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4</v>
          </cell>
          <cell r="M1661">
            <v>0</v>
          </cell>
          <cell r="N1661">
            <v>0</v>
          </cell>
          <cell r="O1661">
            <v>1</v>
          </cell>
          <cell r="P1661">
            <v>0</v>
          </cell>
          <cell r="Q1661">
            <v>10</v>
          </cell>
          <cell r="R1661">
            <v>0</v>
          </cell>
          <cell r="S1661">
            <v>2</v>
          </cell>
          <cell r="T1661">
            <v>1</v>
          </cell>
          <cell r="U1661">
            <v>3</v>
          </cell>
          <cell r="V1661">
            <v>0</v>
          </cell>
          <cell r="W1661">
            <v>0</v>
          </cell>
          <cell r="X1661">
            <v>26</v>
          </cell>
          <cell r="Y1661">
            <v>26</v>
          </cell>
        </row>
        <row r="1662">
          <cell r="C1662">
            <v>2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2</v>
          </cell>
          <cell r="M1662">
            <v>1</v>
          </cell>
          <cell r="N1662">
            <v>0</v>
          </cell>
          <cell r="O1662">
            <v>0</v>
          </cell>
          <cell r="P1662">
            <v>0</v>
          </cell>
          <cell r="Q1662">
            <v>1</v>
          </cell>
          <cell r="R1662">
            <v>0</v>
          </cell>
          <cell r="S1662">
            <v>2</v>
          </cell>
          <cell r="T1662">
            <v>0</v>
          </cell>
          <cell r="U1662">
            <v>8</v>
          </cell>
          <cell r="V1662">
            <v>1</v>
          </cell>
          <cell r="W1662">
            <v>0</v>
          </cell>
          <cell r="X1662">
            <v>17</v>
          </cell>
          <cell r="Y1662">
            <v>17</v>
          </cell>
        </row>
        <row r="1663"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198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590</v>
          </cell>
          <cell r="M1663">
            <v>18</v>
          </cell>
          <cell r="N1663">
            <v>0</v>
          </cell>
          <cell r="O1663">
            <v>8</v>
          </cell>
          <cell r="P1663">
            <v>0</v>
          </cell>
          <cell r="Q1663">
            <v>659</v>
          </cell>
          <cell r="R1663">
            <v>0</v>
          </cell>
          <cell r="S1663">
            <v>129</v>
          </cell>
          <cell r="T1663">
            <v>10</v>
          </cell>
          <cell r="U1663">
            <v>64</v>
          </cell>
          <cell r="V1663">
            <v>24</v>
          </cell>
          <cell r="W1663">
            <v>0</v>
          </cell>
          <cell r="X1663">
            <v>1700</v>
          </cell>
          <cell r="Y1663">
            <v>1700</v>
          </cell>
        </row>
        <row r="1664">
          <cell r="C1664">
            <v>55</v>
          </cell>
          <cell r="D1664">
            <v>0</v>
          </cell>
          <cell r="E1664">
            <v>0</v>
          </cell>
          <cell r="F1664">
            <v>0</v>
          </cell>
          <cell r="G1664">
            <v>9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715</v>
          </cell>
          <cell r="M1664">
            <v>9</v>
          </cell>
          <cell r="N1664">
            <v>0</v>
          </cell>
          <cell r="O1664">
            <v>7</v>
          </cell>
          <cell r="P1664">
            <v>0</v>
          </cell>
          <cell r="Q1664">
            <v>77</v>
          </cell>
          <cell r="R1664">
            <v>0</v>
          </cell>
          <cell r="S1664">
            <v>110</v>
          </cell>
          <cell r="T1664">
            <v>5</v>
          </cell>
          <cell r="U1664">
            <v>127</v>
          </cell>
          <cell r="V1664">
            <v>16</v>
          </cell>
          <cell r="W1664">
            <v>0</v>
          </cell>
          <cell r="X1664">
            <v>1130</v>
          </cell>
          <cell r="Y1664">
            <v>1130</v>
          </cell>
        </row>
        <row r="1665"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</row>
        <row r="1666"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</row>
        <row r="1667">
          <cell r="C1667">
            <v>5</v>
          </cell>
          <cell r="D1667">
            <v>25</v>
          </cell>
          <cell r="E1667">
            <v>1063</v>
          </cell>
          <cell r="F1667">
            <v>16</v>
          </cell>
          <cell r="G1667">
            <v>382</v>
          </cell>
          <cell r="H1667">
            <v>1403</v>
          </cell>
          <cell r="I1667">
            <v>106</v>
          </cell>
          <cell r="J1667">
            <v>87</v>
          </cell>
          <cell r="K1667">
            <v>0</v>
          </cell>
          <cell r="L1667">
            <v>312</v>
          </cell>
          <cell r="M1667">
            <v>52</v>
          </cell>
          <cell r="N1667">
            <v>0</v>
          </cell>
          <cell r="O1667">
            <v>1</v>
          </cell>
          <cell r="P1667">
            <v>15</v>
          </cell>
          <cell r="Q1667">
            <v>384</v>
          </cell>
          <cell r="R1667">
            <v>616</v>
          </cell>
          <cell r="S1667">
            <v>175</v>
          </cell>
          <cell r="T1667">
            <v>803</v>
          </cell>
          <cell r="U1667">
            <v>2</v>
          </cell>
          <cell r="V1667">
            <v>0</v>
          </cell>
          <cell r="W1667">
            <v>1679</v>
          </cell>
          <cell r="X1667">
            <v>3768</v>
          </cell>
          <cell r="Y1667">
            <v>5447</v>
          </cell>
        </row>
        <row r="1668">
          <cell r="C1668">
            <v>6</v>
          </cell>
          <cell r="D1668">
            <v>27</v>
          </cell>
          <cell r="E1668">
            <v>1577</v>
          </cell>
          <cell r="F1668">
            <v>2</v>
          </cell>
          <cell r="G1668">
            <v>15</v>
          </cell>
          <cell r="H1668">
            <v>650</v>
          </cell>
          <cell r="I1668">
            <v>125</v>
          </cell>
          <cell r="J1668">
            <v>10</v>
          </cell>
          <cell r="K1668">
            <v>0</v>
          </cell>
          <cell r="L1668">
            <v>340</v>
          </cell>
          <cell r="M1668">
            <v>23</v>
          </cell>
          <cell r="N1668">
            <v>0</v>
          </cell>
          <cell r="O1668">
            <v>4</v>
          </cell>
          <cell r="P1668">
            <v>5</v>
          </cell>
          <cell r="Q1668">
            <v>49</v>
          </cell>
          <cell r="R1668">
            <v>280</v>
          </cell>
          <cell r="S1668">
            <v>173</v>
          </cell>
          <cell r="T1668">
            <v>157</v>
          </cell>
          <cell r="U1668">
            <v>7</v>
          </cell>
          <cell r="V1668">
            <v>0</v>
          </cell>
          <cell r="W1668">
            <v>1857</v>
          </cell>
          <cell r="X1668">
            <v>1593</v>
          </cell>
          <cell r="Y1668">
            <v>3450</v>
          </cell>
        </row>
        <row r="1669"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3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3</v>
          </cell>
          <cell r="Y1669">
            <v>3</v>
          </cell>
        </row>
        <row r="1670"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7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7</v>
          </cell>
          <cell r="Y1670">
            <v>7</v>
          </cell>
        </row>
        <row r="1671">
          <cell r="C1671">
            <v>0</v>
          </cell>
          <cell r="D1671">
            <v>9</v>
          </cell>
          <cell r="E1671">
            <v>57</v>
          </cell>
          <cell r="F1671">
            <v>0</v>
          </cell>
          <cell r="G1671">
            <v>28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5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20</v>
          </cell>
          <cell r="S1671">
            <v>0</v>
          </cell>
          <cell r="T1671">
            <v>4</v>
          </cell>
          <cell r="U1671">
            <v>450</v>
          </cell>
          <cell r="V1671">
            <v>575</v>
          </cell>
          <cell r="W1671">
            <v>77</v>
          </cell>
          <cell r="X1671">
            <v>1071</v>
          </cell>
          <cell r="Y1671">
            <v>1148</v>
          </cell>
        </row>
        <row r="1672">
          <cell r="C1672">
            <v>0</v>
          </cell>
          <cell r="D1672">
            <v>8</v>
          </cell>
          <cell r="E1672">
            <v>50</v>
          </cell>
          <cell r="F1672">
            <v>0</v>
          </cell>
          <cell r="G1672">
            <v>4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3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16</v>
          </cell>
          <cell r="S1672">
            <v>0</v>
          </cell>
          <cell r="T1672">
            <v>0</v>
          </cell>
          <cell r="U1672">
            <v>1144</v>
          </cell>
          <cell r="V1672">
            <v>555</v>
          </cell>
          <cell r="W1672">
            <v>66</v>
          </cell>
          <cell r="X1672">
            <v>1714</v>
          </cell>
          <cell r="Y1672">
            <v>1780</v>
          </cell>
        </row>
        <row r="1673"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240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240</v>
          </cell>
          <cell r="Y1673">
            <v>240</v>
          </cell>
        </row>
        <row r="1674"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18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18</v>
          </cell>
          <cell r="Y1674">
            <v>18</v>
          </cell>
        </row>
        <row r="1675"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122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122</v>
          </cell>
          <cell r="Y1675">
            <v>122</v>
          </cell>
        </row>
        <row r="1676"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9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9</v>
          </cell>
          <cell r="Y1676">
            <v>9</v>
          </cell>
        </row>
        <row r="1677">
          <cell r="C1677">
            <v>12</v>
          </cell>
          <cell r="D1677">
            <v>0</v>
          </cell>
          <cell r="E1677">
            <v>521</v>
          </cell>
          <cell r="F1677">
            <v>59</v>
          </cell>
          <cell r="G1677">
            <v>1566</v>
          </cell>
          <cell r="H1677">
            <v>151</v>
          </cell>
          <cell r="I1677">
            <v>149</v>
          </cell>
          <cell r="J1677">
            <v>170</v>
          </cell>
          <cell r="K1677">
            <v>2</v>
          </cell>
          <cell r="L1677">
            <v>125</v>
          </cell>
          <cell r="M1677">
            <v>99</v>
          </cell>
          <cell r="N1677">
            <v>77</v>
          </cell>
          <cell r="O1677">
            <v>0</v>
          </cell>
          <cell r="P1677">
            <v>115</v>
          </cell>
          <cell r="Q1677">
            <v>402</v>
          </cell>
          <cell r="R1677">
            <v>340</v>
          </cell>
          <cell r="S1677">
            <v>61</v>
          </cell>
          <cell r="T1677">
            <v>280</v>
          </cell>
          <cell r="U1677">
            <v>0</v>
          </cell>
          <cell r="V1677">
            <v>0</v>
          </cell>
          <cell r="W1677">
            <v>861</v>
          </cell>
          <cell r="X1677">
            <v>3268</v>
          </cell>
          <cell r="Y1677">
            <v>4129</v>
          </cell>
        </row>
        <row r="1678">
          <cell r="C1678">
            <v>58</v>
          </cell>
          <cell r="D1678">
            <v>0</v>
          </cell>
          <cell r="E1678">
            <v>568</v>
          </cell>
          <cell r="F1678">
            <v>26</v>
          </cell>
          <cell r="G1678">
            <v>112</v>
          </cell>
          <cell r="H1678">
            <v>183</v>
          </cell>
          <cell r="I1678">
            <v>133</v>
          </cell>
          <cell r="J1678">
            <v>54</v>
          </cell>
          <cell r="K1678">
            <v>2</v>
          </cell>
          <cell r="L1678">
            <v>216</v>
          </cell>
          <cell r="M1678">
            <v>113</v>
          </cell>
          <cell r="N1678">
            <v>16</v>
          </cell>
          <cell r="O1678">
            <v>0</v>
          </cell>
          <cell r="P1678">
            <v>38</v>
          </cell>
          <cell r="Q1678">
            <v>82</v>
          </cell>
          <cell r="R1678">
            <v>460</v>
          </cell>
          <cell r="S1678">
            <v>60</v>
          </cell>
          <cell r="T1678">
            <v>78</v>
          </cell>
          <cell r="U1678">
            <v>0</v>
          </cell>
          <cell r="V1678">
            <v>0</v>
          </cell>
          <cell r="W1678">
            <v>1028</v>
          </cell>
          <cell r="X1678">
            <v>1171</v>
          </cell>
          <cell r="Y1678">
            <v>2199</v>
          </cell>
        </row>
        <row r="1679">
          <cell r="C1679">
            <v>0</v>
          </cell>
          <cell r="D1679">
            <v>88</v>
          </cell>
          <cell r="E1679">
            <v>371</v>
          </cell>
          <cell r="F1679">
            <v>30</v>
          </cell>
          <cell r="G1679">
            <v>321</v>
          </cell>
          <cell r="H1679">
            <v>253</v>
          </cell>
          <cell r="I1679">
            <v>61</v>
          </cell>
          <cell r="J1679">
            <v>207</v>
          </cell>
          <cell r="K1679">
            <v>0</v>
          </cell>
          <cell r="L1679">
            <v>250</v>
          </cell>
          <cell r="M1679">
            <v>0</v>
          </cell>
          <cell r="N1679">
            <v>0</v>
          </cell>
          <cell r="O1679">
            <v>42</v>
          </cell>
          <cell r="P1679">
            <v>35</v>
          </cell>
          <cell r="Q1679">
            <v>332</v>
          </cell>
          <cell r="R1679">
            <v>440</v>
          </cell>
          <cell r="S1679">
            <v>60</v>
          </cell>
          <cell r="T1679">
            <v>312</v>
          </cell>
          <cell r="U1679">
            <v>5</v>
          </cell>
          <cell r="V1679">
            <v>29</v>
          </cell>
          <cell r="W1679">
            <v>811</v>
          </cell>
          <cell r="X1679">
            <v>2025</v>
          </cell>
          <cell r="Y1679">
            <v>2836</v>
          </cell>
        </row>
        <row r="1680">
          <cell r="C1680">
            <v>0</v>
          </cell>
          <cell r="D1680">
            <v>63</v>
          </cell>
          <cell r="E1680">
            <v>1051</v>
          </cell>
          <cell r="F1680">
            <v>2</v>
          </cell>
          <cell r="G1680">
            <v>27</v>
          </cell>
          <cell r="H1680">
            <v>68</v>
          </cell>
          <cell r="I1680">
            <v>71</v>
          </cell>
          <cell r="J1680">
            <v>70</v>
          </cell>
          <cell r="K1680">
            <v>0</v>
          </cell>
          <cell r="L1680">
            <v>340</v>
          </cell>
          <cell r="M1680">
            <v>0</v>
          </cell>
          <cell r="N1680">
            <v>0</v>
          </cell>
          <cell r="O1680">
            <v>67</v>
          </cell>
          <cell r="P1680">
            <v>10</v>
          </cell>
          <cell r="Q1680">
            <v>68</v>
          </cell>
          <cell r="R1680">
            <v>516</v>
          </cell>
          <cell r="S1680">
            <v>39</v>
          </cell>
          <cell r="T1680">
            <v>94</v>
          </cell>
          <cell r="U1680">
            <v>21</v>
          </cell>
          <cell r="V1680">
            <v>195</v>
          </cell>
          <cell r="W1680">
            <v>1567</v>
          </cell>
          <cell r="X1680">
            <v>1135</v>
          </cell>
          <cell r="Y1680">
            <v>2702</v>
          </cell>
        </row>
        <row r="1681"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1871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1871</v>
          </cell>
          <cell r="Y1681">
            <v>1871</v>
          </cell>
        </row>
        <row r="1682"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384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384</v>
          </cell>
          <cell r="Y1682">
            <v>384</v>
          </cell>
        </row>
        <row r="1683">
          <cell r="C1683">
            <v>0</v>
          </cell>
          <cell r="D1683">
            <v>1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1</v>
          </cell>
          <cell r="Y1683">
            <v>1</v>
          </cell>
        </row>
        <row r="1684">
          <cell r="C1684">
            <v>0</v>
          </cell>
          <cell r="D1684">
            <v>1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  <cell r="X1684">
            <v>1</v>
          </cell>
          <cell r="Y1684">
            <v>1</v>
          </cell>
        </row>
        <row r="1685">
          <cell r="C1685">
            <v>14361</v>
          </cell>
          <cell r="D1685">
            <v>11283</v>
          </cell>
          <cell r="E1685">
            <v>61395</v>
          </cell>
          <cell r="F1685">
            <v>15563</v>
          </cell>
          <cell r="G1685">
            <v>54980</v>
          </cell>
          <cell r="H1685">
            <v>11051</v>
          </cell>
          <cell r="I1685">
            <v>11190</v>
          </cell>
          <cell r="J1685">
            <v>38847</v>
          </cell>
          <cell r="K1685">
            <v>1185</v>
          </cell>
          <cell r="L1685">
            <v>14312</v>
          </cell>
          <cell r="M1685">
            <v>24410</v>
          </cell>
          <cell r="N1685">
            <v>11650</v>
          </cell>
          <cell r="O1685">
            <v>2904</v>
          </cell>
          <cell r="P1685">
            <v>18395</v>
          </cell>
          <cell r="Q1685">
            <v>90692</v>
          </cell>
          <cell r="R1685">
            <v>69333</v>
          </cell>
          <cell r="S1685">
            <v>23404</v>
          </cell>
          <cell r="T1685">
            <v>29643</v>
          </cell>
          <cell r="U1685">
            <v>28645</v>
          </cell>
          <cell r="V1685">
            <v>21482</v>
          </cell>
          <cell r="W1685">
            <v>130728</v>
          </cell>
          <cell r="X1685">
            <v>423997</v>
          </cell>
          <cell r="Y1685">
            <v>554725</v>
          </cell>
        </row>
        <row r="1686">
          <cell r="C1686">
            <v>68241</v>
          </cell>
          <cell r="D1686">
            <v>11846</v>
          </cell>
          <cell r="E1686">
            <v>70029</v>
          </cell>
          <cell r="F1686">
            <v>3154</v>
          </cell>
          <cell r="G1686">
            <v>6679</v>
          </cell>
          <cell r="H1686">
            <v>5139</v>
          </cell>
          <cell r="I1686">
            <v>8626</v>
          </cell>
          <cell r="J1686">
            <v>28570</v>
          </cell>
          <cell r="K1686">
            <v>3525</v>
          </cell>
          <cell r="L1686">
            <v>17088</v>
          </cell>
          <cell r="M1686">
            <v>12694</v>
          </cell>
          <cell r="N1686">
            <v>3106</v>
          </cell>
          <cell r="O1686">
            <v>6317</v>
          </cell>
          <cell r="P1686">
            <v>13081</v>
          </cell>
          <cell r="Q1686">
            <v>23067</v>
          </cell>
          <cell r="R1686">
            <v>41400</v>
          </cell>
          <cell r="S1686">
            <v>17869</v>
          </cell>
          <cell r="T1686">
            <v>19073</v>
          </cell>
          <cell r="U1686">
            <v>91663</v>
          </cell>
          <cell r="V1686">
            <v>63208</v>
          </cell>
          <cell r="W1686">
            <v>111429</v>
          </cell>
          <cell r="X1686">
            <v>402946</v>
          </cell>
          <cell r="Y1686">
            <v>514375</v>
          </cell>
        </row>
        <row r="1687"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8796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8796</v>
          </cell>
          <cell r="Y1687">
            <v>8796</v>
          </cell>
        </row>
        <row r="1688"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935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935</v>
          </cell>
          <cell r="Y1688">
            <v>935</v>
          </cell>
        </row>
        <row r="1689">
          <cell r="C1689">
            <v>0</v>
          </cell>
          <cell r="D1689">
            <v>2199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2199</v>
          </cell>
          <cell r="Y1689">
            <v>2199</v>
          </cell>
        </row>
        <row r="1690">
          <cell r="C1690">
            <v>0</v>
          </cell>
          <cell r="D1690">
            <v>1466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1466</v>
          </cell>
          <cell r="Y1690">
            <v>1466</v>
          </cell>
        </row>
        <row r="1691">
          <cell r="C1691">
            <v>192</v>
          </cell>
          <cell r="D1691">
            <v>2243</v>
          </cell>
          <cell r="E1691">
            <v>5926</v>
          </cell>
          <cell r="F1691">
            <v>476</v>
          </cell>
          <cell r="G1691">
            <v>16344</v>
          </cell>
          <cell r="H1691">
            <v>925</v>
          </cell>
          <cell r="I1691">
            <v>1868</v>
          </cell>
          <cell r="J1691">
            <v>961</v>
          </cell>
          <cell r="K1691">
            <v>69</v>
          </cell>
          <cell r="L1691">
            <v>7622</v>
          </cell>
          <cell r="M1691">
            <v>7530</v>
          </cell>
          <cell r="N1691">
            <v>3221</v>
          </cell>
          <cell r="O1691">
            <v>830</v>
          </cell>
          <cell r="P1691">
            <v>9173</v>
          </cell>
          <cell r="Q1691">
            <v>55540</v>
          </cell>
          <cell r="R1691">
            <v>21451</v>
          </cell>
          <cell r="S1691">
            <v>10846</v>
          </cell>
          <cell r="T1691">
            <v>21050</v>
          </cell>
          <cell r="U1691">
            <v>498</v>
          </cell>
          <cell r="V1691">
            <v>1199</v>
          </cell>
          <cell r="W1691">
            <v>27377</v>
          </cell>
          <cell r="X1691">
            <v>140587</v>
          </cell>
          <cell r="Y1691">
            <v>167964</v>
          </cell>
        </row>
        <row r="1692">
          <cell r="C1692">
            <v>966</v>
          </cell>
          <cell r="D1692">
            <v>1516</v>
          </cell>
          <cell r="E1692">
            <v>2520</v>
          </cell>
          <cell r="F1692">
            <v>120</v>
          </cell>
          <cell r="G1692">
            <v>580</v>
          </cell>
          <cell r="H1692">
            <v>376</v>
          </cell>
          <cell r="I1692">
            <v>990</v>
          </cell>
          <cell r="J1692">
            <v>502</v>
          </cell>
          <cell r="K1692">
            <v>172</v>
          </cell>
          <cell r="L1692">
            <v>5822</v>
          </cell>
          <cell r="M1692">
            <v>1510</v>
          </cell>
          <cell r="N1692">
            <v>622</v>
          </cell>
          <cell r="O1692">
            <v>1282</v>
          </cell>
          <cell r="P1692">
            <v>5545</v>
          </cell>
          <cell r="Q1692">
            <v>9041</v>
          </cell>
          <cell r="R1692">
            <v>8057</v>
          </cell>
          <cell r="S1692">
            <v>3065</v>
          </cell>
          <cell r="T1692">
            <v>3514</v>
          </cell>
          <cell r="U1692">
            <v>924</v>
          </cell>
          <cell r="V1692">
            <v>2499</v>
          </cell>
          <cell r="W1692">
            <v>10577</v>
          </cell>
          <cell r="X1692">
            <v>39046</v>
          </cell>
          <cell r="Y1692">
            <v>49623</v>
          </cell>
        </row>
        <row r="1693"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943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943</v>
          </cell>
          <cell r="Y1693">
            <v>943</v>
          </cell>
        </row>
        <row r="1694"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159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159</v>
          </cell>
          <cell r="Y1694">
            <v>159</v>
          </cell>
        </row>
        <row r="1695">
          <cell r="C1695">
            <v>0</v>
          </cell>
          <cell r="D1695">
            <v>539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539</v>
          </cell>
          <cell r="Y1695">
            <v>539</v>
          </cell>
        </row>
        <row r="1696">
          <cell r="C1696">
            <v>0</v>
          </cell>
          <cell r="D1696">
            <v>302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302</v>
          </cell>
          <cell r="Y1696">
            <v>302</v>
          </cell>
        </row>
        <row r="1697">
          <cell r="C1697">
            <v>193</v>
          </cell>
          <cell r="D1697">
            <v>608</v>
          </cell>
          <cell r="E1697">
            <v>2367</v>
          </cell>
          <cell r="F1697">
            <v>671</v>
          </cell>
          <cell r="G1697">
            <v>1719</v>
          </cell>
          <cell r="H1697">
            <v>2934</v>
          </cell>
          <cell r="I1697">
            <v>470</v>
          </cell>
          <cell r="J1697">
            <v>979</v>
          </cell>
          <cell r="K1697">
            <v>70</v>
          </cell>
          <cell r="L1697">
            <v>882</v>
          </cell>
          <cell r="M1697">
            <v>522</v>
          </cell>
          <cell r="N1697">
            <v>571</v>
          </cell>
          <cell r="O1697">
            <v>445</v>
          </cell>
          <cell r="P1697">
            <v>2320</v>
          </cell>
          <cell r="Q1697">
            <v>9784</v>
          </cell>
          <cell r="R1697">
            <v>4004</v>
          </cell>
          <cell r="S1697">
            <v>1427</v>
          </cell>
          <cell r="T1697">
            <v>1424</v>
          </cell>
          <cell r="U1697">
            <v>255</v>
          </cell>
          <cell r="V1697">
            <v>779</v>
          </cell>
          <cell r="W1697">
            <v>6371</v>
          </cell>
          <cell r="X1697">
            <v>26053</v>
          </cell>
          <cell r="Y1697">
            <v>32424</v>
          </cell>
        </row>
        <row r="1698">
          <cell r="C1698">
            <v>809</v>
          </cell>
          <cell r="D1698">
            <v>934</v>
          </cell>
          <cell r="E1698">
            <v>3234</v>
          </cell>
          <cell r="F1698">
            <v>150</v>
          </cell>
          <cell r="G1698">
            <v>373</v>
          </cell>
          <cell r="H1698">
            <v>1857</v>
          </cell>
          <cell r="I1698">
            <v>529</v>
          </cell>
          <cell r="J1698">
            <v>605</v>
          </cell>
          <cell r="K1698">
            <v>145</v>
          </cell>
          <cell r="L1698">
            <v>1264</v>
          </cell>
          <cell r="M1698">
            <v>453</v>
          </cell>
          <cell r="N1698">
            <v>294</v>
          </cell>
          <cell r="O1698">
            <v>718</v>
          </cell>
          <cell r="P1698">
            <v>2409</v>
          </cell>
          <cell r="Q1698">
            <v>3814</v>
          </cell>
          <cell r="R1698">
            <v>3077</v>
          </cell>
          <cell r="S1698">
            <v>1374</v>
          </cell>
          <cell r="T1698">
            <v>990</v>
          </cell>
          <cell r="U1698">
            <v>681</v>
          </cell>
          <cell r="V1698">
            <v>1418</v>
          </cell>
          <cell r="W1698">
            <v>6311</v>
          </cell>
          <cell r="X1698">
            <v>18817</v>
          </cell>
          <cell r="Y1698">
            <v>25128</v>
          </cell>
        </row>
        <row r="1699"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2425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2425</v>
          </cell>
          <cell r="Y1699">
            <v>2425</v>
          </cell>
        </row>
        <row r="1700">
          <cell r="C1700">
            <v>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278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278</v>
          </cell>
          <cell r="Y1700">
            <v>278</v>
          </cell>
        </row>
        <row r="1701">
          <cell r="C1701">
            <v>0</v>
          </cell>
          <cell r="D1701">
            <v>646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646</v>
          </cell>
          <cell r="Y1701">
            <v>646</v>
          </cell>
        </row>
        <row r="1702">
          <cell r="C1702">
            <v>0</v>
          </cell>
          <cell r="D1702">
            <v>265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265</v>
          </cell>
          <cell r="Y1702">
            <v>265</v>
          </cell>
        </row>
        <row r="1703">
          <cell r="C1703">
            <v>25</v>
          </cell>
          <cell r="D1703">
            <v>144</v>
          </cell>
          <cell r="E1703">
            <v>185</v>
          </cell>
          <cell r="F1703">
            <v>291</v>
          </cell>
          <cell r="G1703">
            <v>273</v>
          </cell>
          <cell r="H1703">
            <v>35</v>
          </cell>
          <cell r="I1703">
            <v>34</v>
          </cell>
          <cell r="J1703">
            <v>1</v>
          </cell>
          <cell r="K1703">
            <v>0</v>
          </cell>
          <cell r="L1703">
            <v>392</v>
          </cell>
          <cell r="M1703">
            <v>200</v>
          </cell>
          <cell r="N1703">
            <v>55</v>
          </cell>
          <cell r="O1703">
            <v>172</v>
          </cell>
          <cell r="P1703">
            <v>478</v>
          </cell>
          <cell r="Q1703">
            <v>382</v>
          </cell>
          <cell r="R1703">
            <v>220</v>
          </cell>
          <cell r="S1703">
            <v>160</v>
          </cell>
          <cell r="T1703">
            <v>547</v>
          </cell>
          <cell r="U1703">
            <v>113</v>
          </cell>
          <cell r="V1703">
            <v>38</v>
          </cell>
          <cell r="W1703">
            <v>405</v>
          </cell>
          <cell r="X1703">
            <v>3340</v>
          </cell>
          <cell r="Y1703">
            <v>3745</v>
          </cell>
        </row>
        <row r="1704">
          <cell r="C1704">
            <v>185</v>
          </cell>
          <cell r="D1704">
            <v>131</v>
          </cell>
          <cell r="E1704">
            <v>235</v>
          </cell>
          <cell r="F1704">
            <v>21</v>
          </cell>
          <cell r="G1704">
            <v>34</v>
          </cell>
          <cell r="H1704">
            <v>10</v>
          </cell>
          <cell r="I1704">
            <v>8</v>
          </cell>
          <cell r="J1704">
            <v>0</v>
          </cell>
          <cell r="K1704">
            <v>0</v>
          </cell>
          <cell r="L1704">
            <v>331</v>
          </cell>
          <cell r="M1704">
            <v>44</v>
          </cell>
          <cell r="N1704">
            <v>14</v>
          </cell>
          <cell r="O1704">
            <v>243</v>
          </cell>
          <cell r="P1704">
            <v>281</v>
          </cell>
          <cell r="Q1704">
            <v>128</v>
          </cell>
          <cell r="R1704">
            <v>148</v>
          </cell>
          <cell r="S1704">
            <v>82</v>
          </cell>
          <cell r="T1704">
            <v>296</v>
          </cell>
          <cell r="U1704">
            <v>255</v>
          </cell>
          <cell r="V1704">
            <v>47</v>
          </cell>
          <cell r="W1704">
            <v>383</v>
          </cell>
          <cell r="X1704">
            <v>2110</v>
          </cell>
          <cell r="Y1704">
            <v>2493</v>
          </cell>
        </row>
        <row r="1705"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</row>
        <row r="1706"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</row>
        <row r="1707">
          <cell r="C1707">
            <v>10</v>
          </cell>
          <cell r="D1707">
            <v>53</v>
          </cell>
          <cell r="E1707">
            <v>1070</v>
          </cell>
          <cell r="F1707">
            <v>26</v>
          </cell>
          <cell r="G1707">
            <v>128</v>
          </cell>
          <cell r="H1707">
            <v>610</v>
          </cell>
          <cell r="I1707">
            <v>17</v>
          </cell>
          <cell r="J1707">
            <v>48</v>
          </cell>
          <cell r="K1707">
            <v>17</v>
          </cell>
          <cell r="L1707">
            <v>116</v>
          </cell>
          <cell r="M1707">
            <v>143</v>
          </cell>
          <cell r="N1707">
            <v>44</v>
          </cell>
          <cell r="O1707">
            <v>122</v>
          </cell>
          <cell r="P1707">
            <v>8</v>
          </cell>
          <cell r="Q1707">
            <v>70</v>
          </cell>
          <cell r="R1707">
            <v>663</v>
          </cell>
          <cell r="S1707">
            <v>131</v>
          </cell>
          <cell r="T1707">
            <v>216</v>
          </cell>
          <cell r="U1707">
            <v>1</v>
          </cell>
          <cell r="V1707">
            <v>12</v>
          </cell>
          <cell r="W1707">
            <v>1733</v>
          </cell>
          <cell r="X1707">
            <v>1772</v>
          </cell>
          <cell r="Y1707">
            <v>3505</v>
          </cell>
        </row>
        <row r="1708">
          <cell r="C1708">
            <v>97</v>
          </cell>
          <cell r="D1708">
            <v>56</v>
          </cell>
          <cell r="E1708">
            <v>422</v>
          </cell>
          <cell r="F1708">
            <v>11</v>
          </cell>
          <cell r="G1708">
            <v>28</v>
          </cell>
          <cell r="H1708">
            <v>225</v>
          </cell>
          <cell r="I1708">
            <v>14</v>
          </cell>
          <cell r="J1708">
            <v>47</v>
          </cell>
          <cell r="K1708">
            <v>28</v>
          </cell>
          <cell r="L1708">
            <v>131</v>
          </cell>
          <cell r="M1708">
            <v>60</v>
          </cell>
          <cell r="N1708">
            <v>8</v>
          </cell>
          <cell r="O1708">
            <v>148</v>
          </cell>
          <cell r="P1708">
            <v>9</v>
          </cell>
          <cell r="Q1708">
            <v>19</v>
          </cell>
          <cell r="R1708">
            <v>618</v>
          </cell>
          <cell r="S1708">
            <v>82</v>
          </cell>
          <cell r="T1708">
            <v>49</v>
          </cell>
          <cell r="U1708">
            <v>7</v>
          </cell>
          <cell r="V1708">
            <v>37</v>
          </cell>
          <cell r="W1708">
            <v>1040</v>
          </cell>
          <cell r="X1708">
            <v>1056</v>
          </cell>
          <cell r="Y1708">
            <v>2096</v>
          </cell>
        </row>
        <row r="1709">
          <cell r="C1709">
            <v>456</v>
          </cell>
          <cell r="D1709">
            <v>1491</v>
          </cell>
          <cell r="E1709">
            <v>8093</v>
          </cell>
          <cell r="F1709">
            <v>1026</v>
          </cell>
          <cell r="G1709">
            <v>2554</v>
          </cell>
          <cell r="H1709">
            <v>4722</v>
          </cell>
          <cell r="I1709">
            <v>1144</v>
          </cell>
          <cell r="J1709">
            <v>746</v>
          </cell>
          <cell r="K1709">
            <v>271</v>
          </cell>
          <cell r="L1709">
            <v>4207</v>
          </cell>
          <cell r="M1709">
            <v>1367</v>
          </cell>
          <cell r="N1709">
            <v>441</v>
          </cell>
          <cell r="O1709">
            <v>1594</v>
          </cell>
          <cell r="P1709">
            <v>1437</v>
          </cell>
          <cell r="Q1709">
            <v>2543</v>
          </cell>
          <cell r="R1709">
            <v>4103</v>
          </cell>
          <cell r="S1709">
            <v>1209</v>
          </cell>
          <cell r="T1709">
            <v>1662</v>
          </cell>
          <cell r="U1709">
            <v>144</v>
          </cell>
          <cell r="V1709">
            <v>843</v>
          </cell>
          <cell r="W1709">
            <v>12196</v>
          </cell>
          <cell r="X1709">
            <v>27857</v>
          </cell>
          <cell r="Y1709">
            <v>40053</v>
          </cell>
        </row>
        <row r="1710">
          <cell r="C1710">
            <v>2440</v>
          </cell>
          <cell r="D1710">
            <v>2221</v>
          </cell>
          <cell r="E1710">
            <v>10258</v>
          </cell>
          <cell r="F1710">
            <v>396</v>
          </cell>
          <cell r="G1710">
            <v>736</v>
          </cell>
          <cell r="H1710">
            <v>3144</v>
          </cell>
          <cell r="I1710">
            <v>1307</v>
          </cell>
          <cell r="J1710">
            <v>696</v>
          </cell>
          <cell r="K1710">
            <v>657</v>
          </cell>
          <cell r="L1710">
            <v>5740</v>
          </cell>
          <cell r="M1710">
            <v>1105</v>
          </cell>
          <cell r="N1710">
            <v>333</v>
          </cell>
          <cell r="O1710">
            <v>2453</v>
          </cell>
          <cell r="P1710">
            <v>1988</v>
          </cell>
          <cell r="Q1710">
            <v>2047</v>
          </cell>
          <cell r="R1710">
            <v>4920</v>
          </cell>
          <cell r="S1710">
            <v>1257</v>
          </cell>
          <cell r="T1710">
            <v>1341</v>
          </cell>
          <cell r="U1710">
            <v>443</v>
          </cell>
          <cell r="V1710">
            <v>1305</v>
          </cell>
          <cell r="W1710">
            <v>15178</v>
          </cell>
          <cell r="X1710">
            <v>29609</v>
          </cell>
          <cell r="Y1710">
            <v>44787</v>
          </cell>
        </row>
        <row r="1711"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896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896</v>
          </cell>
          <cell r="Y1711">
            <v>896</v>
          </cell>
        </row>
        <row r="1712"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402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402</v>
          </cell>
          <cell r="Y1712">
            <v>402</v>
          </cell>
        </row>
        <row r="1713"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7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10</v>
          </cell>
          <cell r="M1713">
            <v>0</v>
          </cell>
          <cell r="N1713">
            <v>0</v>
          </cell>
          <cell r="O1713">
            <v>1</v>
          </cell>
          <cell r="P1713">
            <v>0</v>
          </cell>
          <cell r="Q1713">
            <v>42</v>
          </cell>
          <cell r="R1713">
            <v>0</v>
          </cell>
          <cell r="S1713">
            <v>14</v>
          </cell>
          <cell r="T1713">
            <v>3</v>
          </cell>
          <cell r="U1713">
            <v>4</v>
          </cell>
          <cell r="V1713">
            <v>1</v>
          </cell>
          <cell r="W1713">
            <v>0</v>
          </cell>
          <cell r="X1713">
            <v>82</v>
          </cell>
          <cell r="Y1713">
            <v>82</v>
          </cell>
        </row>
        <row r="1714">
          <cell r="C1714">
            <v>10</v>
          </cell>
          <cell r="D1714">
            <v>0</v>
          </cell>
          <cell r="E1714">
            <v>0</v>
          </cell>
          <cell r="F1714">
            <v>0</v>
          </cell>
          <cell r="G1714">
            <v>1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7</v>
          </cell>
          <cell r="M1714">
            <v>1</v>
          </cell>
          <cell r="N1714">
            <v>0</v>
          </cell>
          <cell r="O1714">
            <v>0</v>
          </cell>
          <cell r="P1714">
            <v>0</v>
          </cell>
          <cell r="Q1714">
            <v>12</v>
          </cell>
          <cell r="R1714">
            <v>0</v>
          </cell>
          <cell r="S1714">
            <v>10</v>
          </cell>
          <cell r="T1714">
            <v>1</v>
          </cell>
          <cell r="U1714">
            <v>5</v>
          </cell>
          <cell r="V1714">
            <v>2</v>
          </cell>
          <cell r="W1714">
            <v>0</v>
          </cell>
          <cell r="X1714">
            <v>49</v>
          </cell>
          <cell r="Y1714">
            <v>49</v>
          </cell>
        </row>
        <row r="1715">
          <cell r="C1715">
            <v>15</v>
          </cell>
          <cell r="D1715">
            <v>0</v>
          </cell>
          <cell r="E1715">
            <v>0</v>
          </cell>
          <cell r="F1715">
            <v>0</v>
          </cell>
          <cell r="G1715">
            <v>217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796</v>
          </cell>
          <cell r="M1715">
            <v>19</v>
          </cell>
          <cell r="N1715">
            <v>0</v>
          </cell>
          <cell r="O1715">
            <v>17</v>
          </cell>
          <cell r="P1715">
            <v>0</v>
          </cell>
          <cell r="Q1715">
            <v>1291</v>
          </cell>
          <cell r="R1715">
            <v>0</v>
          </cell>
          <cell r="S1715">
            <v>145</v>
          </cell>
          <cell r="T1715">
            <v>58</v>
          </cell>
          <cell r="U1715">
            <v>66</v>
          </cell>
          <cell r="V1715">
            <v>42</v>
          </cell>
          <cell r="W1715">
            <v>0</v>
          </cell>
          <cell r="X1715">
            <v>2666</v>
          </cell>
          <cell r="Y1715">
            <v>2666</v>
          </cell>
        </row>
        <row r="1716">
          <cell r="C1716">
            <v>200</v>
          </cell>
          <cell r="D1716">
            <v>0</v>
          </cell>
          <cell r="E1716">
            <v>0</v>
          </cell>
          <cell r="F1716">
            <v>0</v>
          </cell>
          <cell r="G1716">
            <v>16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995</v>
          </cell>
          <cell r="M1716">
            <v>12</v>
          </cell>
          <cell r="N1716">
            <v>0</v>
          </cell>
          <cell r="O1716">
            <v>29</v>
          </cell>
          <cell r="P1716">
            <v>0</v>
          </cell>
          <cell r="Q1716">
            <v>372</v>
          </cell>
          <cell r="R1716">
            <v>0</v>
          </cell>
          <cell r="S1716">
            <v>123</v>
          </cell>
          <cell r="T1716">
            <v>27</v>
          </cell>
          <cell r="U1716">
            <v>170</v>
          </cell>
          <cell r="V1716">
            <v>51</v>
          </cell>
          <cell r="W1716">
            <v>0</v>
          </cell>
          <cell r="X1716">
            <v>1995</v>
          </cell>
          <cell r="Y1716">
            <v>1995</v>
          </cell>
        </row>
        <row r="1717"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</row>
        <row r="1718"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</row>
        <row r="1719">
          <cell r="C1719">
            <v>2</v>
          </cell>
          <cell r="D1719">
            <v>6</v>
          </cell>
          <cell r="E1719">
            <v>534</v>
          </cell>
          <cell r="F1719">
            <v>7</v>
          </cell>
          <cell r="G1719">
            <v>195</v>
          </cell>
          <cell r="H1719">
            <v>316</v>
          </cell>
          <cell r="I1719">
            <v>57</v>
          </cell>
          <cell r="J1719">
            <v>28</v>
          </cell>
          <cell r="K1719">
            <v>0</v>
          </cell>
          <cell r="L1719">
            <v>148</v>
          </cell>
          <cell r="M1719">
            <v>22</v>
          </cell>
          <cell r="N1719">
            <v>0</v>
          </cell>
          <cell r="O1719">
            <v>0</v>
          </cell>
          <cell r="P1719">
            <v>14</v>
          </cell>
          <cell r="Q1719">
            <v>230</v>
          </cell>
          <cell r="R1719">
            <v>365</v>
          </cell>
          <cell r="S1719">
            <v>85</v>
          </cell>
          <cell r="T1719">
            <v>493</v>
          </cell>
          <cell r="U1719">
            <v>0</v>
          </cell>
          <cell r="V1719">
            <v>212</v>
          </cell>
          <cell r="W1719">
            <v>899</v>
          </cell>
          <cell r="X1719">
            <v>1815</v>
          </cell>
          <cell r="Y1719">
            <v>2714</v>
          </cell>
        </row>
        <row r="1720">
          <cell r="C1720">
            <v>3</v>
          </cell>
          <cell r="D1720">
            <v>10</v>
          </cell>
          <cell r="E1720">
            <v>1014</v>
          </cell>
          <cell r="F1720">
            <v>1</v>
          </cell>
          <cell r="G1720">
            <v>25</v>
          </cell>
          <cell r="H1720">
            <v>136</v>
          </cell>
          <cell r="I1720">
            <v>42</v>
          </cell>
          <cell r="J1720">
            <v>7</v>
          </cell>
          <cell r="K1720">
            <v>0</v>
          </cell>
          <cell r="L1720">
            <v>201</v>
          </cell>
          <cell r="M1720">
            <v>25</v>
          </cell>
          <cell r="N1720">
            <v>0</v>
          </cell>
          <cell r="O1720">
            <v>1</v>
          </cell>
          <cell r="P1720">
            <v>2</v>
          </cell>
          <cell r="Q1720">
            <v>41</v>
          </cell>
          <cell r="R1720">
            <v>158</v>
          </cell>
          <cell r="S1720">
            <v>86</v>
          </cell>
          <cell r="T1720">
            <v>136</v>
          </cell>
          <cell r="U1720">
            <v>2</v>
          </cell>
          <cell r="V1720">
            <v>212</v>
          </cell>
          <cell r="W1720">
            <v>1172</v>
          </cell>
          <cell r="X1720">
            <v>930</v>
          </cell>
          <cell r="Y1720">
            <v>2102</v>
          </cell>
        </row>
        <row r="1721"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1</v>
          </cell>
          <cell r="Y1721">
            <v>1</v>
          </cell>
        </row>
        <row r="1722"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5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5</v>
          </cell>
          <cell r="Y1722">
            <v>5</v>
          </cell>
        </row>
        <row r="1723">
          <cell r="C1723">
            <v>0</v>
          </cell>
          <cell r="D1723">
            <v>29</v>
          </cell>
          <cell r="E1723">
            <v>88</v>
          </cell>
          <cell r="F1723">
            <v>0</v>
          </cell>
          <cell r="G1723">
            <v>158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9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61</v>
          </cell>
          <cell r="S1723">
            <v>0</v>
          </cell>
          <cell r="T1723">
            <v>11</v>
          </cell>
          <cell r="U1723">
            <v>954</v>
          </cell>
          <cell r="V1723">
            <v>1666</v>
          </cell>
          <cell r="W1723">
            <v>149</v>
          </cell>
          <cell r="X1723">
            <v>2827</v>
          </cell>
          <cell r="Y1723">
            <v>2976</v>
          </cell>
        </row>
        <row r="1724">
          <cell r="C1724">
            <v>1</v>
          </cell>
          <cell r="D1724">
            <v>13</v>
          </cell>
          <cell r="E1724">
            <v>76</v>
          </cell>
          <cell r="F1724">
            <v>0</v>
          </cell>
          <cell r="G1724">
            <v>12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11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56</v>
          </cell>
          <cell r="S1724">
            <v>0</v>
          </cell>
          <cell r="T1724">
            <v>0</v>
          </cell>
          <cell r="U1724">
            <v>2753</v>
          </cell>
          <cell r="V1724">
            <v>1543</v>
          </cell>
          <cell r="W1724">
            <v>132</v>
          </cell>
          <cell r="X1724">
            <v>4333</v>
          </cell>
          <cell r="Y1724">
            <v>4465</v>
          </cell>
        </row>
        <row r="1725"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457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457</v>
          </cell>
          <cell r="Y1725">
            <v>457</v>
          </cell>
        </row>
        <row r="1726"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38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38</v>
          </cell>
          <cell r="Y1726">
            <v>38</v>
          </cell>
        </row>
        <row r="1727"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646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646</v>
          </cell>
          <cell r="Y1727">
            <v>646</v>
          </cell>
        </row>
        <row r="1728"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26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26</v>
          </cell>
          <cell r="Y1728">
            <v>26</v>
          </cell>
        </row>
        <row r="1729">
          <cell r="C1729">
            <v>22</v>
          </cell>
          <cell r="D1729">
            <v>0</v>
          </cell>
          <cell r="E1729">
            <v>605</v>
          </cell>
          <cell r="F1729">
            <v>68</v>
          </cell>
          <cell r="G1729">
            <v>1482</v>
          </cell>
          <cell r="H1729">
            <v>183</v>
          </cell>
          <cell r="I1729">
            <v>126</v>
          </cell>
          <cell r="J1729">
            <v>158</v>
          </cell>
          <cell r="K1729">
            <v>0</v>
          </cell>
          <cell r="L1729">
            <v>122</v>
          </cell>
          <cell r="M1729">
            <v>178</v>
          </cell>
          <cell r="N1729">
            <v>123</v>
          </cell>
          <cell r="O1729">
            <v>0</v>
          </cell>
          <cell r="P1729">
            <v>137</v>
          </cell>
          <cell r="Q1729">
            <v>653</v>
          </cell>
          <cell r="R1729">
            <v>468</v>
          </cell>
          <cell r="S1729">
            <v>87</v>
          </cell>
          <cell r="T1729">
            <v>440</v>
          </cell>
          <cell r="U1729">
            <v>0</v>
          </cell>
          <cell r="V1729">
            <v>0</v>
          </cell>
          <cell r="W1729">
            <v>1073</v>
          </cell>
          <cell r="X1729">
            <v>3779</v>
          </cell>
          <cell r="Y1729">
            <v>4852</v>
          </cell>
        </row>
        <row r="1730">
          <cell r="C1730">
            <v>95</v>
          </cell>
          <cell r="D1730">
            <v>0</v>
          </cell>
          <cell r="E1730">
            <v>613</v>
          </cell>
          <cell r="F1730">
            <v>33</v>
          </cell>
          <cell r="G1730">
            <v>201</v>
          </cell>
          <cell r="H1730">
            <v>205</v>
          </cell>
          <cell r="I1730">
            <v>136</v>
          </cell>
          <cell r="J1730">
            <v>67</v>
          </cell>
          <cell r="K1730">
            <v>3</v>
          </cell>
          <cell r="L1730">
            <v>201</v>
          </cell>
          <cell r="M1730">
            <v>177</v>
          </cell>
          <cell r="N1730">
            <v>27</v>
          </cell>
          <cell r="O1730">
            <v>0</v>
          </cell>
          <cell r="P1730">
            <v>52</v>
          </cell>
          <cell r="Q1730">
            <v>195</v>
          </cell>
          <cell r="R1730">
            <v>623</v>
          </cell>
          <cell r="S1730">
            <v>86</v>
          </cell>
          <cell r="T1730">
            <v>154</v>
          </cell>
          <cell r="U1730">
            <v>0</v>
          </cell>
          <cell r="V1730">
            <v>0</v>
          </cell>
          <cell r="W1730">
            <v>1236</v>
          </cell>
          <cell r="X1730">
            <v>1632</v>
          </cell>
          <cell r="Y1730">
            <v>2868</v>
          </cell>
        </row>
        <row r="1731">
          <cell r="C1731">
            <v>0</v>
          </cell>
          <cell r="D1731">
            <v>21</v>
          </cell>
          <cell r="E1731">
            <v>131</v>
          </cell>
          <cell r="F1731">
            <v>26</v>
          </cell>
          <cell r="G1731">
            <v>185</v>
          </cell>
          <cell r="H1731">
            <v>133</v>
          </cell>
          <cell r="I1731">
            <v>50</v>
          </cell>
          <cell r="J1731">
            <v>135</v>
          </cell>
          <cell r="K1731">
            <v>0</v>
          </cell>
          <cell r="L1731">
            <v>111</v>
          </cell>
          <cell r="M1731">
            <v>0</v>
          </cell>
          <cell r="N1731">
            <v>0</v>
          </cell>
          <cell r="O1731">
            <v>31</v>
          </cell>
          <cell r="P1731">
            <v>27</v>
          </cell>
          <cell r="Q1731">
            <v>257</v>
          </cell>
          <cell r="R1731">
            <v>258</v>
          </cell>
          <cell r="S1731">
            <v>57</v>
          </cell>
          <cell r="T1731">
            <v>287</v>
          </cell>
          <cell r="U1731">
            <v>0</v>
          </cell>
          <cell r="V1731">
            <v>25</v>
          </cell>
          <cell r="W1731">
            <v>389</v>
          </cell>
          <cell r="X1731">
            <v>1345</v>
          </cell>
          <cell r="Y1731">
            <v>1734</v>
          </cell>
        </row>
        <row r="1732">
          <cell r="C1732">
            <v>0</v>
          </cell>
          <cell r="D1732">
            <v>11</v>
          </cell>
          <cell r="E1732">
            <v>676</v>
          </cell>
          <cell r="F1732">
            <v>2</v>
          </cell>
          <cell r="G1732">
            <v>24</v>
          </cell>
          <cell r="H1732">
            <v>27</v>
          </cell>
          <cell r="I1732">
            <v>75</v>
          </cell>
          <cell r="J1732">
            <v>49</v>
          </cell>
          <cell r="K1732">
            <v>0</v>
          </cell>
          <cell r="L1732">
            <v>216</v>
          </cell>
          <cell r="M1732">
            <v>0</v>
          </cell>
          <cell r="N1732">
            <v>0</v>
          </cell>
          <cell r="O1732">
            <v>50</v>
          </cell>
          <cell r="P1732">
            <v>5</v>
          </cell>
          <cell r="Q1732">
            <v>56</v>
          </cell>
          <cell r="R1732">
            <v>314</v>
          </cell>
          <cell r="S1732">
            <v>36</v>
          </cell>
          <cell r="T1732">
            <v>110</v>
          </cell>
          <cell r="U1732">
            <v>9</v>
          </cell>
          <cell r="V1732">
            <v>199</v>
          </cell>
          <cell r="W1732">
            <v>990</v>
          </cell>
          <cell r="X1732">
            <v>869</v>
          </cell>
          <cell r="Y1732">
            <v>1859</v>
          </cell>
        </row>
        <row r="1733"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913</v>
          </cell>
          <cell r="L1733">
            <v>0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913</v>
          </cell>
          <cell r="Y1733">
            <v>913</v>
          </cell>
        </row>
        <row r="1734"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244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244</v>
          </cell>
          <cell r="Y1734">
            <v>244</v>
          </cell>
        </row>
        <row r="1735">
          <cell r="C1735">
            <v>0</v>
          </cell>
          <cell r="D1735">
            <v>1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1</v>
          </cell>
          <cell r="Y1735">
            <v>1</v>
          </cell>
        </row>
        <row r="1736"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</row>
        <row r="1737">
          <cell r="C1737">
            <v>5978</v>
          </cell>
          <cell r="D1737">
            <v>6856</v>
          </cell>
          <cell r="E1737">
            <v>37428</v>
          </cell>
          <cell r="F1737">
            <v>7890</v>
          </cell>
          <cell r="G1737">
            <v>31493</v>
          </cell>
          <cell r="H1737">
            <v>4298</v>
          </cell>
          <cell r="I1737">
            <v>5620</v>
          </cell>
          <cell r="J1737">
            <v>21706</v>
          </cell>
          <cell r="K1737">
            <v>440</v>
          </cell>
          <cell r="L1737">
            <v>7287</v>
          </cell>
          <cell r="M1737">
            <v>13504</v>
          </cell>
          <cell r="N1737">
            <v>8382</v>
          </cell>
          <cell r="O1737">
            <v>1564</v>
          </cell>
          <cell r="P1737">
            <v>10888</v>
          </cell>
          <cell r="Q1737">
            <v>55681</v>
          </cell>
          <cell r="R1737">
            <v>42825</v>
          </cell>
          <cell r="S1737">
            <v>14538</v>
          </cell>
          <cell r="T1737">
            <v>18203</v>
          </cell>
          <cell r="U1737">
            <v>19087</v>
          </cell>
          <cell r="V1737">
            <v>10819</v>
          </cell>
          <cell r="W1737">
            <v>80253</v>
          </cell>
          <cell r="X1737">
            <v>244234</v>
          </cell>
          <cell r="Y1737">
            <v>324487</v>
          </cell>
        </row>
        <row r="1738">
          <cell r="C1738">
            <v>35310</v>
          </cell>
          <cell r="D1738">
            <v>6481</v>
          </cell>
          <cell r="E1738">
            <v>28180</v>
          </cell>
          <cell r="F1738">
            <v>1718</v>
          </cell>
          <cell r="G1738">
            <v>3943</v>
          </cell>
          <cell r="H1738">
            <v>2368</v>
          </cell>
          <cell r="I1738">
            <v>4202</v>
          </cell>
          <cell r="J1738">
            <v>14762</v>
          </cell>
          <cell r="K1738">
            <v>1286</v>
          </cell>
          <cell r="L1738">
            <v>8922</v>
          </cell>
          <cell r="M1738">
            <v>6669</v>
          </cell>
          <cell r="N1738">
            <v>1943</v>
          </cell>
          <cell r="O1738">
            <v>3579</v>
          </cell>
          <cell r="P1738">
            <v>7230</v>
          </cell>
          <cell r="Q1738">
            <v>13643</v>
          </cell>
          <cell r="R1738">
            <v>23791</v>
          </cell>
          <cell r="S1738">
            <v>11100</v>
          </cell>
          <cell r="T1738">
            <v>10553</v>
          </cell>
          <cell r="U1738">
            <v>56450</v>
          </cell>
          <cell r="V1738">
            <v>40454</v>
          </cell>
          <cell r="W1738">
            <v>51971</v>
          </cell>
          <cell r="X1738">
            <v>230613</v>
          </cell>
          <cell r="Y1738">
            <v>282584</v>
          </cell>
        </row>
        <row r="1739"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3772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  <cell r="X1739">
            <v>3772</v>
          </cell>
          <cell r="Y1739">
            <v>3772</v>
          </cell>
        </row>
        <row r="1740"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422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422</v>
          </cell>
          <cell r="Y1740">
            <v>422</v>
          </cell>
        </row>
        <row r="1741">
          <cell r="C1741">
            <v>0</v>
          </cell>
          <cell r="D1741">
            <v>902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902</v>
          </cell>
          <cell r="Y1741">
            <v>902</v>
          </cell>
        </row>
        <row r="1742">
          <cell r="C1742">
            <v>0</v>
          </cell>
          <cell r="D1742">
            <v>541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541</v>
          </cell>
          <cell r="Y1742">
            <v>541</v>
          </cell>
        </row>
        <row r="1743">
          <cell r="C1743">
            <v>71</v>
          </cell>
          <cell r="D1743">
            <v>1472</v>
          </cell>
          <cell r="E1743">
            <v>2680</v>
          </cell>
          <cell r="F1743">
            <v>253</v>
          </cell>
          <cell r="G1743">
            <v>9858</v>
          </cell>
          <cell r="H1743">
            <v>356</v>
          </cell>
          <cell r="I1743">
            <v>1047</v>
          </cell>
          <cell r="J1743">
            <v>521</v>
          </cell>
          <cell r="K1743">
            <v>23</v>
          </cell>
          <cell r="L1743">
            <v>4039</v>
          </cell>
          <cell r="M1743">
            <v>4865</v>
          </cell>
          <cell r="N1743">
            <v>2269</v>
          </cell>
          <cell r="O1743">
            <v>230</v>
          </cell>
          <cell r="P1743">
            <v>5488</v>
          </cell>
          <cell r="Q1743">
            <v>33522</v>
          </cell>
          <cell r="R1743">
            <v>12764</v>
          </cell>
          <cell r="S1743">
            <v>7072</v>
          </cell>
          <cell r="T1743">
            <v>13641</v>
          </cell>
          <cell r="U1743">
            <v>328</v>
          </cell>
          <cell r="V1743">
            <v>558</v>
          </cell>
          <cell r="W1743">
            <v>15444</v>
          </cell>
          <cell r="X1743">
            <v>85613</v>
          </cell>
          <cell r="Y1743">
            <v>101057</v>
          </cell>
        </row>
        <row r="1744">
          <cell r="C1744">
            <v>385</v>
          </cell>
          <cell r="D1744">
            <v>844</v>
          </cell>
          <cell r="E1744">
            <v>1131</v>
          </cell>
          <cell r="F1744">
            <v>56</v>
          </cell>
          <cell r="G1744">
            <v>280</v>
          </cell>
          <cell r="H1744">
            <v>126</v>
          </cell>
          <cell r="I1744">
            <v>525</v>
          </cell>
          <cell r="J1744">
            <v>264</v>
          </cell>
          <cell r="K1744">
            <v>49</v>
          </cell>
          <cell r="L1744">
            <v>2875</v>
          </cell>
          <cell r="M1744">
            <v>810</v>
          </cell>
          <cell r="N1744">
            <v>354</v>
          </cell>
          <cell r="O1744">
            <v>395</v>
          </cell>
          <cell r="P1744">
            <v>3200</v>
          </cell>
          <cell r="Q1744">
            <v>5539</v>
          </cell>
          <cell r="R1744">
            <v>4202</v>
          </cell>
          <cell r="S1744">
            <v>1999</v>
          </cell>
          <cell r="T1744">
            <v>2090</v>
          </cell>
          <cell r="U1744">
            <v>350</v>
          </cell>
          <cell r="V1744">
            <v>1115</v>
          </cell>
          <cell r="W1744">
            <v>5333</v>
          </cell>
          <cell r="X1744">
            <v>21256</v>
          </cell>
          <cell r="Y1744">
            <v>26589</v>
          </cell>
        </row>
        <row r="1745"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318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318</v>
          </cell>
          <cell r="Y1745">
            <v>318</v>
          </cell>
        </row>
        <row r="1746"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59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59</v>
          </cell>
          <cell r="Y1746">
            <v>59</v>
          </cell>
        </row>
        <row r="1747">
          <cell r="C1747">
            <v>0</v>
          </cell>
          <cell r="D1747">
            <v>287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287</v>
          </cell>
          <cell r="Y1747">
            <v>287</v>
          </cell>
        </row>
        <row r="1748">
          <cell r="C1748">
            <v>0</v>
          </cell>
          <cell r="D1748">
            <v>98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98</v>
          </cell>
          <cell r="Y1748">
            <v>98</v>
          </cell>
        </row>
        <row r="1749">
          <cell r="C1749">
            <v>65</v>
          </cell>
          <cell r="D1749">
            <v>287</v>
          </cell>
          <cell r="E1749">
            <v>1423</v>
          </cell>
          <cell r="F1749">
            <v>226</v>
          </cell>
          <cell r="G1749">
            <v>838</v>
          </cell>
          <cell r="H1749">
            <v>1285</v>
          </cell>
          <cell r="I1749">
            <v>229</v>
          </cell>
          <cell r="J1749">
            <v>550</v>
          </cell>
          <cell r="K1749">
            <v>24</v>
          </cell>
          <cell r="L1749">
            <v>395</v>
          </cell>
          <cell r="M1749">
            <v>301</v>
          </cell>
          <cell r="N1749">
            <v>378</v>
          </cell>
          <cell r="O1749">
            <v>155</v>
          </cell>
          <cell r="P1749">
            <v>1370</v>
          </cell>
          <cell r="Q1749">
            <v>5670</v>
          </cell>
          <cell r="R1749">
            <v>2382</v>
          </cell>
          <cell r="S1749">
            <v>816</v>
          </cell>
          <cell r="T1749">
            <v>889</v>
          </cell>
          <cell r="U1749">
            <v>126</v>
          </cell>
          <cell r="V1749">
            <v>384</v>
          </cell>
          <cell r="W1749">
            <v>3805</v>
          </cell>
          <cell r="X1749">
            <v>13988</v>
          </cell>
          <cell r="Y1749">
            <v>17793</v>
          </cell>
        </row>
        <row r="1750">
          <cell r="C1750">
            <v>505</v>
          </cell>
          <cell r="D1750">
            <v>457</v>
          </cell>
          <cell r="E1750">
            <v>1758</v>
          </cell>
          <cell r="F1750">
            <v>87</v>
          </cell>
          <cell r="G1750">
            <v>217</v>
          </cell>
          <cell r="H1750">
            <v>831</v>
          </cell>
          <cell r="I1750">
            <v>299</v>
          </cell>
          <cell r="J1750">
            <v>336</v>
          </cell>
          <cell r="K1750">
            <v>57</v>
          </cell>
          <cell r="L1750">
            <v>574</v>
          </cell>
          <cell r="M1750">
            <v>249</v>
          </cell>
          <cell r="N1750">
            <v>174</v>
          </cell>
          <cell r="O1750">
            <v>286</v>
          </cell>
          <cell r="P1750">
            <v>1288</v>
          </cell>
          <cell r="Q1750">
            <v>2108</v>
          </cell>
          <cell r="R1750">
            <v>1683</v>
          </cell>
          <cell r="S1750">
            <v>786</v>
          </cell>
          <cell r="T1750">
            <v>647</v>
          </cell>
          <cell r="U1750">
            <v>413</v>
          </cell>
          <cell r="V1750">
            <v>781</v>
          </cell>
          <cell r="W1750">
            <v>3441</v>
          </cell>
          <cell r="X1750">
            <v>10095</v>
          </cell>
          <cell r="Y1750">
            <v>13536</v>
          </cell>
        </row>
        <row r="1751"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973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973</v>
          </cell>
          <cell r="Y1751">
            <v>973</v>
          </cell>
        </row>
        <row r="1752"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129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129</v>
          </cell>
          <cell r="Y1752">
            <v>129</v>
          </cell>
        </row>
        <row r="1753">
          <cell r="C1753">
            <v>0</v>
          </cell>
          <cell r="D1753">
            <v>346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346</v>
          </cell>
          <cell r="Y1753">
            <v>346</v>
          </cell>
        </row>
        <row r="1754">
          <cell r="C1754">
            <v>0</v>
          </cell>
          <cell r="D1754">
            <v>80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80</v>
          </cell>
          <cell r="Y1754">
            <v>80</v>
          </cell>
        </row>
        <row r="1755">
          <cell r="C1755">
            <v>14</v>
          </cell>
          <cell r="D1755">
            <v>63</v>
          </cell>
          <cell r="E1755">
            <v>97</v>
          </cell>
          <cell r="F1755">
            <v>172</v>
          </cell>
          <cell r="G1755">
            <v>99</v>
          </cell>
          <cell r="H1755">
            <v>14</v>
          </cell>
          <cell r="I1755">
            <v>21</v>
          </cell>
          <cell r="J1755">
            <v>1</v>
          </cell>
          <cell r="K1755">
            <v>0</v>
          </cell>
          <cell r="L1755">
            <v>178</v>
          </cell>
          <cell r="M1755">
            <v>130</v>
          </cell>
          <cell r="N1755">
            <v>22</v>
          </cell>
          <cell r="O1755">
            <v>91</v>
          </cell>
          <cell r="P1755">
            <v>228</v>
          </cell>
          <cell r="Q1755">
            <v>230</v>
          </cell>
          <cell r="R1755">
            <v>160</v>
          </cell>
          <cell r="S1755">
            <v>97</v>
          </cell>
          <cell r="T1755">
            <v>312</v>
          </cell>
          <cell r="U1755">
            <v>36</v>
          </cell>
          <cell r="V1755">
            <v>32</v>
          </cell>
          <cell r="W1755">
            <v>257</v>
          </cell>
          <cell r="X1755">
            <v>1740</v>
          </cell>
          <cell r="Y1755">
            <v>1997</v>
          </cell>
        </row>
        <row r="1756">
          <cell r="C1756">
            <v>93</v>
          </cell>
          <cell r="D1756">
            <v>58</v>
          </cell>
          <cell r="E1756">
            <v>115</v>
          </cell>
          <cell r="F1756">
            <v>6</v>
          </cell>
          <cell r="G1756">
            <v>6</v>
          </cell>
          <cell r="H1756">
            <v>8</v>
          </cell>
          <cell r="I1756">
            <v>7</v>
          </cell>
          <cell r="J1756">
            <v>0</v>
          </cell>
          <cell r="K1756">
            <v>0</v>
          </cell>
          <cell r="L1756">
            <v>149</v>
          </cell>
          <cell r="M1756">
            <v>28</v>
          </cell>
          <cell r="N1756">
            <v>14</v>
          </cell>
          <cell r="O1756">
            <v>117</v>
          </cell>
          <cell r="P1756">
            <v>116</v>
          </cell>
          <cell r="Q1756">
            <v>55</v>
          </cell>
          <cell r="R1756">
            <v>61</v>
          </cell>
          <cell r="S1756">
            <v>50</v>
          </cell>
          <cell r="T1756">
            <v>129</v>
          </cell>
          <cell r="U1756">
            <v>129</v>
          </cell>
          <cell r="V1756">
            <v>22</v>
          </cell>
          <cell r="W1756">
            <v>176</v>
          </cell>
          <cell r="X1756">
            <v>987</v>
          </cell>
          <cell r="Y1756">
            <v>1163</v>
          </cell>
        </row>
        <row r="1757"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</row>
        <row r="1758"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</row>
        <row r="1759">
          <cell r="C1759">
            <v>12</v>
          </cell>
          <cell r="D1759">
            <v>62</v>
          </cell>
          <cell r="E1759">
            <v>1271</v>
          </cell>
          <cell r="F1759">
            <v>54</v>
          </cell>
          <cell r="G1759">
            <v>222</v>
          </cell>
          <cell r="H1759">
            <v>676</v>
          </cell>
          <cell r="I1759">
            <v>28</v>
          </cell>
          <cell r="J1759">
            <v>81</v>
          </cell>
          <cell r="K1759">
            <v>18</v>
          </cell>
          <cell r="L1759">
            <v>147</v>
          </cell>
          <cell r="M1759">
            <v>172</v>
          </cell>
          <cell r="N1759">
            <v>57</v>
          </cell>
          <cell r="O1759">
            <v>131</v>
          </cell>
          <cell r="P1759">
            <v>11</v>
          </cell>
          <cell r="Q1759">
            <v>81</v>
          </cell>
          <cell r="R1759">
            <v>760</v>
          </cell>
          <cell r="S1759">
            <v>159</v>
          </cell>
          <cell r="T1759">
            <v>284</v>
          </cell>
          <cell r="U1759">
            <v>1</v>
          </cell>
          <cell r="V1759">
            <v>15</v>
          </cell>
          <cell r="W1759">
            <v>2031</v>
          </cell>
          <cell r="X1759">
            <v>2211</v>
          </cell>
          <cell r="Y1759">
            <v>4242</v>
          </cell>
        </row>
        <row r="1760">
          <cell r="C1760">
            <v>121</v>
          </cell>
          <cell r="D1760">
            <v>62</v>
          </cell>
          <cell r="E1760">
            <v>510</v>
          </cell>
          <cell r="F1760">
            <v>12</v>
          </cell>
          <cell r="G1760">
            <v>41</v>
          </cell>
          <cell r="H1760">
            <v>244</v>
          </cell>
          <cell r="I1760">
            <v>23</v>
          </cell>
          <cell r="J1760">
            <v>66</v>
          </cell>
          <cell r="K1760">
            <v>29</v>
          </cell>
          <cell r="L1760">
            <v>167</v>
          </cell>
          <cell r="M1760">
            <v>76</v>
          </cell>
          <cell r="N1760">
            <v>11</v>
          </cell>
          <cell r="O1760">
            <v>158</v>
          </cell>
          <cell r="P1760">
            <v>11</v>
          </cell>
          <cell r="Q1760">
            <v>26</v>
          </cell>
          <cell r="R1760">
            <v>721</v>
          </cell>
          <cell r="S1760">
            <v>100</v>
          </cell>
          <cell r="T1760">
            <v>63</v>
          </cell>
          <cell r="U1760">
            <v>9</v>
          </cell>
          <cell r="V1760">
            <v>45</v>
          </cell>
          <cell r="W1760">
            <v>1231</v>
          </cell>
          <cell r="X1760">
            <v>1264</v>
          </cell>
          <cell r="Y1760">
            <v>2495</v>
          </cell>
        </row>
        <row r="1761">
          <cell r="C1761">
            <v>561</v>
          </cell>
          <cell r="D1761">
            <v>1784</v>
          </cell>
          <cell r="E1761">
            <v>12960</v>
          </cell>
          <cell r="F1761">
            <v>2825</v>
          </cell>
          <cell r="G1761">
            <v>5630</v>
          </cell>
          <cell r="H1761">
            <v>5942</v>
          </cell>
          <cell r="I1761">
            <v>2365</v>
          </cell>
          <cell r="J1761">
            <v>1534</v>
          </cell>
          <cell r="K1761">
            <v>353</v>
          </cell>
          <cell r="L1761">
            <v>7322</v>
          </cell>
          <cell r="M1761">
            <v>2068</v>
          </cell>
          <cell r="N1761">
            <v>692</v>
          </cell>
          <cell r="O1761">
            <v>1889</v>
          </cell>
          <cell r="P1761">
            <v>1996</v>
          </cell>
          <cell r="Q1761">
            <v>3328</v>
          </cell>
          <cell r="R1761">
            <v>5525</v>
          </cell>
          <cell r="S1761">
            <v>1861</v>
          </cell>
          <cell r="T1761">
            <v>2497</v>
          </cell>
          <cell r="U1761">
            <v>184</v>
          </cell>
          <cell r="V1761">
            <v>1090</v>
          </cell>
          <cell r="W1761">
            <v>18485</v>
          </cell>
          <cell r="X1761">
            <v>43921</v>
          </cell>
          <cell r="Y1761">
            <v>62406</v>
          </cell>
        </row>
        <row r="1762">
          <cell r="C1762">
            <v>3495</v>
          </cell>
          <cell r="D1762">
            <v>2555</v>
          </cell>
          <cell r="E1762">
            <v>16880</v>
          </cell>
          <cell r="F1762">
            <v>825</v>
          </cell>
          <cell r="G1762">
            <v>1225</v>
          </cell>
          <cell r="H1762">
            <v>3845</v>
          </cell>
          <cell r="I1762">
            <v>2481</v>
          </cell>
          <cell r="J1762">
            <v>1060</v>
          </cell>
          <cell r="K1762">
            <v>858</v>
          </cell>
          <cell r="L1762">
            <v>10001</v>
          </cell>
          <cell r="M1762">
            <v>1614</v>
          </cell>
          <cell r="N1762">
            <v>438</v>
          </cell>
          <cell r="O1762">
            <v>3004</v>
          </cell>
          <cell r="P1762">
            <v>2566</v>
          </cell>
          <cell r="Q1762">
            <v>2492</v>
          </cell>
          <cell r="R1762">
            <v>7003</v>
          </cell>
          <cell r="S1762">
            <v>1934</v>
          </cell>
          <cell r="T1762">
            <v>1988</v>
          </cell>
          <cell r="U1762">
            <v>681</v>
          </cell>
          <cell r="V1762">
            <v>1729</v>
          </cell>
          <cell r="W1762">
            <v>23883</v>
          </cell>
          <cell r="X1762">
            <v>42791</v>
          </cell>
          <cell r="Y1762">
            <v>66674</v>
          </cell>
        </row>
        <row r="1763"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1263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1263</v>
          </cell>
          <cell r="Y1763">
            <v>1263</v>
          </cell>
        </row>
        <row r="1764"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540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540</v>
          </cell>
          <cell r="Y1764">
            <v>540</v>
          </cell>
        </row>
        <row r="1765">
          <cell r="C1765">
            <v>7</v>
          </cell>
          <cell r="D1765">
            <v>21</v>
          </cell>
          <cell r="E1765">
            <v>470</v>
          </cell>
          <cell r="F1765">
            <v>12</v>
          </cell>
          <cell r="G1765">
            <v>30</v>
          </cell>
          <cell r="H1765">
            <v>205</v>
          </cell>
          <cell r="I1765">
            <v>3</v>
          </cell>
          <cell r="J1765">
            <v>21</v>
          </cell>
          <cell r="K1765">
            <v>9</v>
          </cell>
          <cell r="L1765">
            <v>57</v>
          </cell>
          <cell r="M1765">
            <v>104</v>
          </cell>
          <cell r="N1765">
            <v>14</v>
          </cell>
          <cell r="O1765">
            <v>41</v>
          </cell>
          <cell r="P1765">
            <v>3</v>
          </cell>
          <cell r="Q1765">
            <v>42</v>
          </cell>
          <cell r="R1765">
            <v>401</v>
          </cell>
          <cell r="S1765">
            <v>43</v>
          </cell>
          <cell r="T1765">
            <v>68</v>
          </cell>
          <cell r="U1765">
            <v>0</v>
          </cell>
          <cell r="V1765">
            <v>11</v>
          </cell>
          <cell r="W1765">
            <v>871</v>
          </cell>
          <cell r="X1765">
            <v>691</v>
          </cell>
          <cell r="Y1765">
            <v>1562</v>
          </cell>
        </row>
        <row r="1766">
          <cell r="C1766">
            <v>70</v>
          </cell>
          <cell r="D1766">
            <v>31</v>
          </cell>
          <cell r="E1766">
            <v>173</v>
          </cell>
          <cell r="F1766">
            <v>2</v>
          </cell>
          <cell r="G1766">
            <v>4</v>
          </cell>
          <cell r="H1766">
            <v>97</v>
          </cell>
          <cell r="I1766">
            <v>8</v>
          </cell>
          <cell r="J1766">
            <v>11</v>
          </cell>
          <cell r="K1766">
            <v>15</v>
          </cell>
          <cell r="L1766">
            <v>68</v>
          </cell>
          <cell r="M1766">
            <v>36</v>
          </cell>
          <cell r="N1766">
            <v>9</v>
          </cell>
          <cell r="O1766">
            <v>46</v>
          </cell>
          <cell r="P1766">
            <v>4</v>
          </cell>
          <cell r="Q1766">
            <v>14</v>
          </cell>
          <cell r="R1766">
            <v>374</v>
          </cell>
          <cell r="S1766">
            <v>28</v>
          </cell>
          <cell r="T1766">
            <v>31</v>
          </cell>
          <cell r="U1766">
            <v>2</v>
          </cell>
          <cell r="V1766">
            <v>29</v>
          </cell>
          <cell r="W1766">
            <v>547</v>
          </cell>
          <cell r="X1766">
            <v>505</v>
          </cell>
          <cell r="Y1766">
            <v>1052</v>
          </cell>
        </row>
        <row r="1767">
          <cell r="C1767">
            <v>78</v>
          </cell>
          <cell r="D1767">
            <v>250</v>
          </cell>
          <cell r="E1767">
            <v>1519</v>
          </cell>
          <cell r="F1767">
            <v>121</v>
          </cell>
          <cell r="G1767">
            <v>578</v>
          </cell>
          <cell r="H1767">
            <v>816</v>
          </cell>
          <cell r="I1767">
            <v>160</v>
          </cell>
          <cell r="J1767">
            <v>185</v>
          </cell>
          <cell r="K1767">
            <v>34</v>
          </cell>
          <cell r="L1767">
            <v>772</v>
          </cell>
          <cell r="M1767">
            <v>163</v>
          </cell>
          <cell r="N1767">
            <v>97</v>
          </cell>
          <cell r="O1767">
            <v>431</v>
          </cell>
          <cell r="P1767">
            <v>387</v>
          </cell>
          <cell r="Q1767">
            <v>903</v>
          </cell>
          <cell r="R1767">
            <v>1231</v>
          </cell>
          <cell r="S1767">
            <v>240</v>
          </cell>
          <cell r="T1767">
            <v>536</v>
          </cell>
          <cell r="U1767">
            <v>24</v>
          </cell>
          <cell r="V1767">
            <v>202</v>
          </cell>
          <cell r="W1767">
            <v>2750</v>
          </cell>
          <cell r="X1767">
            <v>5977</v>
          </cell>
          <cell r="Y1767">
            <v>8727</v>
          </cell>
        </row>
        <row r="1768">
          <cell r="C1768">
            <v>736</v>
          </cell>
          <cell r="D1768">
            <v>279</v>
          </cell>
          <cell r="E1768">
            <v>1627</v>
          </cell>
          <cell r="F1768">
            <v>55</v>
          </cell>
          <cell r="G1768">
            <v>134</v>
          </cell>
          <cell r="H1768">
            <v>499</v>
          </cell>
          <cell r="I1768">
            <v>167</v>
          </cell>
          <cell r="J1768">
            <v>141</v>
          </cell>
          <cell r="K1768">
            <v>102</v>
          </cell>
          <cell r="L1768">
            <v>953</v>
          </cell>
          <cell r="M1768">
            <v>129</v>
          </cell>
          <cell r="N1768">
            <v>56</v>
          </cell>
          <cell r="O1768">
            <v>455</v>
          </cell>
          <cell r="P1768">
            <v>433</v>
          </cell>
          <cell r="Q1768">
            <v>566</v>
          </cell>
          <cell r="R1768">
            <v>1211</v>
          </cell>
          <cell r="S1768">
            <v>205</v>
          </cell>
          <cell r="T1768">
            <v>310</v>
          </cell>
          <cell r="U1768">
            <v>68</v>
          </cell>
          <cell r="V1768">
            <v>313</v>
          </cell>
          <cell r="W1768">
            <v>2838</v>
          </cell>
          <cell r="X1768">
            <v>5601</v>
          </cell>
          <cell r="Y1768">
            <v>8439</v>
          </cell>
        </row>
        <row r="1769"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399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399</v>
          </cell>
          <cell r="Y1769">
            <v>399</v>
          </cell>
        </row>
        <row r="1770"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151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151</v>
          </cell>
          <cell r="Y1770">
            <v>151</v>
          </cell>
        </row>
        <row r="1771">
          <cell r="C1771">
            <v>0</v>
          </cell>
          <cell r="D1771">
            <v>1</v>
          </cell>
          <cell r="E1771">
            <v>274</v>
          </cell>
          <cell r="F1771">
            <v>7</v>
          </cell>
          <cell r="G1771">
            <v>60</v>
          </cell>
          <cell r="H1771">
            <v>100</v>
          </cell>
          <cell r="I1771">
            <v>21</v>
          </cell>
          <cell r="J1771">
            <v>9</v>
          </cell>
          <cell r="K1771">
            <v>0</v>
          </cell>
          <cell r="L1771">
            <v>50</v>
          </cell>
          <cell r="M1771">
            <v>13</v>
          </cell>
          <cell r="N1771">
            <v>0</v>
          </cell>
          <cell r="O1771">
            <v>2</v>
          </cell>
          <cell r="P1771">
            <v>3</v>
          </cell>
          <cell r="Q1771">
            <v>98</v>
          </cell>
          <cell r="R1771">
            <v>145</v>
          </cell>
          <cell r="S1771">
            <v>26</v>
          </cell>
          <cell r="T1771">
            <v>205</v>
          </cell>
          <cell r="U1771">
            <v>0</v>
          </cell>
          <cell r="V1771">
            <v>0</v>
          </cell>
          <cell r="W1771">
            <v>419</v>
          </cell>
          <cell r="X1771">
            <v>595</v>
          </cell>
          <cell r="Y1771">
            <v>1014</v>
          </cell>
        </row>
        <row r="1772">
          <cell r="C1772">
            <v>2</v>
          </cell>
          <cell r="D1772">
            <v>3</v>
          </cell>
          <cell r="E1772">
            <v>500</v>
          </cell>
          <cell r="F1772">
            <v>0</v>
          </cell>
          <cell r="G1772">
            <v>8</v>
          </cell>
          <cell r="H1772">
            <v>35</v>
          </cell>
          <cell r="I1772">
            <v>18</v>
          </cell>
          <cell r="J1772">
            <v>2</v>
          </cell>
          <cell r="K1772">
            <v>0</v>
          </cell>
          <cell r="L1772">
            <v>63</v>
          </cell>
          <cell r="M1772">
            <v>11</v>
          </cell>
          <cell r="N1772">
            <v>0</v>
          </cell>
          <cell r="O1772">
            <v>1</v>
          </cell>
          <cell r="P1772">
            <v>5</v>
          </cell>
          <cell r="Q1772">
            <v>16</v>
          </cell>
          <cell r="R1772">
            <v>67</v>
          </cell>
          <cell r="S1772">
            <v>25</v>
          </cell>
          <cell r="T1772">
            <v>71</v>
          </cell>
          <cell r="U1772">
            <v>1</v>
          </cell>
          <cell r="V1772">
            <v>0</v>
          </cell>
          <cell r="W1772">
            <v>567</v>
          </cell>
          <cell r="X1772">
            <v>261</v>
          </cell>
          <cell r="Y1772">
            <v>828</v>
          </cell>
        </row>
        <row r="1773"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</row>
        <row r="1774"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</row>
        <row r="1775"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199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199</v>
          </cell>
          <cell r="Y1775">
            <v>199</v>
          </cell>
        </row>
        <row r="1776"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29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29</v>
          </cell>
          <cell r="Y1776">
            <v>29</v>
          </cell>
        </row>
        <row r="1777"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403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403</v>
          </cell>
          <cell r="Y1777">
            <v>403</v>
          </cell>
        </row>
        <row r="1778"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17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  <cell r="X1778">
            <v>17</v>
          </cell>
          <cell r="Y1778">
            <v>17</v>
          </cell>
        </row>
        <row r="1779">
          <cell r="C1779">
            <v>12</v>
          </cell>
          <cell r="D1779">
            <v>0</v>
          </cell>
          <cell r="E1779">
            <v>377</v>
          </cell>
          <cell r="F1779">
            <v>40</v>
          </cell>
          <cell r="G1779">
            <v>894</v>
          </cell>
          <cell r="H1779">
            <v>138</v>
          </cell>
          <cell r="I1779">
            <v>78</v>
          </cell>
          <cell r="J1779">
            <v>102</v>
          </cell>
          <cell r="K1779">
            <v>0</v>
          </cell>
          <cell r="L1779">
            <v>55</v>
          </cell>
          <cell r="M1779">
            <v>113</v>
          </cell>
          <cell r="N1779">
            <v>98</v>
          </cell>
          <cell r="O1779">
            <v>0</v>
          </cell>
          <cell r="P1779">
            <v>63</v>
          </cell>
          <cell r="Q1779">
            <v>533</v>
          </cell>
          <cell r="R1779">
            <v>332</v>
          </cell>
          <cell r="S1779">
            <v>61</v>
          </cell>
          <cell r="T1779">
            <v>285</v>
          </cell>
          <cell r="U1779">
            <v>0</v>
          </cell>
          <cell r="V1779">
            <v>0</v>
          </cell>
          <cell r="W1779">
            <v>709</v>
          </cell>
          <cell r="X1779">
            <v>2472</v>
          </cell>
          <cell r="Y1779">
            <v>3181</v>
          </cell>
        </row>
        <row r="1780">
          <cell r="C1780">
            <v>96</v>
          </cell>
          <cell r="D1780">
            <v>0</v>
          </cell>
          <cell r="E1780">
            <v>391</v>
          </cell>
          <cell r="F1780">
            <v>26</v>
          </cell>
          <cell r="G1780">
            <v>163</v>
          </cell>
          <cell r="H1780">
            <v>185</v>
          </cell>
          <cell r="I1780">
            <v>76</v>
          </cell>
          <cell r="J1780">
            <v>61</v>
          </cell>
          <cell r="K1780">
            <v>1</v>
          </cell>
          <cell r="L1780">
            <v>158</v>
          </cell>
          <cell r="M1780">
            <v>117</v>
          </cell>
          <cell r="N1780">
            <v>43</v>
          </cell>
          <cell r="O1780">
            <v>0</v>
          </cell>
          <cell r="P1780">
            <v>37</v>
          </cell>
          <cell r="Q1780">
            <v>178</v>
          </cell>
          <cell r="R1780">
            <v>404</v>
          </cell>
          <cell r="S1780">
            <v>64</v>
          </cell>
          <cell r="T1780">
            <v>89</v>
          </cell>
          <cell r="U1780">
            <v>0</v>
          </cell>
          <cell r="V1780">
            <v>0</v>
          </cell>
          <cell r="W1780">
            <v>795</v>
          </cell>
          <cell r="X1780">
            <v>1294</v>
          </cell>
          <cell r="Y1780">
            <v>2089</v>
          </cell>
        </row>
        <row r="1781">
          <cell r="C1781">
            <v>0</v>
          </cell>
          <cell r="D1781">
            <v>12</v>
          </cell>
          <cell r="E1781">
            <v>47</v>
          </cell>
          <cell r="F1781">
            <v>13</v>
          </cell>
          <cell r="G1781">
            <v>68</v>
          </cell>
          <cell r="H1781">
            <v>36</v>
          </cell>
          <cell r="I1781">
            <v>19</v>
          </cell>
          <cell r="J1781">
            <v>80</v>
          </cell>
          <cell r="K1781">
            <v>0</v>
          </cell>
          <cell r="L1781">
            <v>50</v>
          </cell>
          <cell r="M1781">
            <v>0</v>
          </cell>
          <cell r="N1781">
            <v>0</v>
          </cell>
          <cell r="O1781">
            <v>12</v>
          </cell>
          <cell r="P1781">
            <v>4</v>
          </cell>
          <cell r="Q1781">
            <v>105</v>
          </cell>
          <cell r="R1781">
            <v>102</v>
          </cell>
          <cell r="S1781">
            <v>25</v>
          </cell>
          <cell r="T1781">
            <v>160</v>
          </cell>
          <cell r="U1781">
            <v>2</v>
          </cell>
          <cell r="V1781">
            <v>6</v>
          </cell>
          <cell r="W1781">
            <v>149</v>
          </cell>
          <cell r="X1781">
            <v>592</v>
          </cell>
          <cell r="Y1781">
            <v>741</v>
          </cell>
        </row>
        <row r="1782">
          <cell r="C1782">
            <v>0</v>
          </cell>
          <cell r="D1782">
            <v>10</v>
          </cell>
          <cell r="E1782">
            <v>334</v>
          </cell>
          <cell r="F1782">
            <v>1</v>
          </cell>
          <cell r="G1782">
            <v>9</v>
          </cell>
          <cell r="H1782">
            <v>6</v>
          </cell>
          <cell r="I1782">
            <v>28</v>
          </cell>
          <cell r="J1782">
            <v>33</v>
          </cell>
          <cell r="K1782">
            <v>0</v>
          </cell>
          <cell r="L1782">
            <v>85</v>
          </cell>
          <cell r="M1782">
            <v>0</v>
          </cell>
          <cell r="N1782">
            <v>0</v>
          </cell>
          <cell r="O1782">
            <v>13</v>
          </cell>
          <cell r="P1782">
            <v>4</v>
          </cell>
          <cell r="Q1782">
            <v>29</v>
          </cell>
          <cell r="R1782">
            <v>110</v>
          </cell>
          <cell r="S1782">
            <v>16</v>
          </cell>
          <cell r="T1782">
            <v>74</v>
          </cell>
          <cell r="U1782">
            <v>8</v>
          </cell>
          <cell r="V1782">
            <v>97</v>
          </cell>
          <cell r="W1782">
            <v>444</v>
          </cell>
          <cell r="X1782">
            <v>413</v>
          </cell>
          <cell r="Y1782">
            <v>857</v>
          </cell>
        </row>
        <row r="1783"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323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323</v>
          </cell>
          <cell r="Y1783">
            <v>323</v>
          </cell>
        </row>
        <row r="1784"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99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99</v>
          </cell>
          <cell r="Y1784">
            <v>99</v>
          </cell>
        </row>
        <row r="1785"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</row>
        <row r="1786"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</row>
        <row r="1787">
          <cell r="C1787">
            <v>8862</v>
          </cell>
          <cell r="D1787">
            <v>8314</v>
          </cell>
          <cell r="E1787">
            <v>19599</v>
          </cell>
          <cell r="F1787">
            <v>8644</v>
          </cell>
          <cell r="G1787">
            <v>32422</v>
          </cell>
          <cell r="H1787">
            <v>4099</v>
          </cell>
          <cell r="I1787">
            <v>10676</v>
          </cell>
          <cell r="J1787">
            <v>34035</v>
          </cell>
          <cell r="K1787">
            <v>356</v>
          </cell>
          <cell r="L1787">
            <v>6589</v>
          </cell>
          <cell r="M1787">
            <v>14047</v>
          </cell>
          <cell r="N1787">
            <v>10352</v>
          </cell>
          <cell r="O1787">
            <v>1919</v>
          </cell>
          <cell r="P1787">
            <v>11636</v>
          </cell>
          <cell r="Q1787">
            <v>59121</v>
          </cell>
          <cell r="R1787">
            <v>49856</v>
          </cell>
          <cell r="S1787">
            <v>17567</v>
          </cell>
          <cell r="T1787">
            <v>22100</v>
          </cell>
          <cell r="U1787">
            <v>30172</v>
          </cell>
          <cell r="V1787">
            <v>16548</v>
          </cell>
          <cell r="W1787">
            <v>69455</v>
          </cell>
          <cell r="X1787">
            <v>297459</v>
          </cell>
          <cell r="Y1787">
            <v>366914</v>
          </cell>
        </row>
        <row r="1788">
          <cell r="C1788">
            <v>47231</v>
          </cell>
          <cell r="D1788">
            <v>7447</v>
          </cell>
          <cell r="E1788">
            <v>29974</v>
          </cell>
          <cell r="F1788">
            <v>1889</v>
          </cell>
          <cell r="G1788">
            <v>4196</v>
          </cell>
          <cell r="H1788">
            <v>2248</v>
          </cell>
          <cell r="I1788">
            <v>8377</v>
          </cell>
          <cell r="J1788">
            <v>18737</v>
          </cell>
          <cell r="K1788">
            <v>884</v>
          </cell>
          <cell r="L1788">
            <v>8775</v>
          </cell>
          <cell r="M1788">
            <v>6299</v>
          </cell>
          <cell r="N1788">
            <v>2216</v>
          </cell>
          <cell r="O1788">
            <v>4092</v>
          </cell>
          <cell r="P1788">
            <v>7000</v>
          </cell>
          <cell r="Q1788">
            <v>14303</v>
          </cell>
          <cell r="R1788">
            <v>30154</v>
          </cell>
          <cell r="S1788">
            <v>13413</v>
          </cell>
          <cell r="T1788">
            <v>11985</v>
          </cell>
          <cell r="U1788">
            <v>84082</v>
          </cell>
          <cell r="V1788">
            <v>58368</v>
          </cell>
          <cell r="W1788">
            <v>60128</v>
          </cell>
          <cell r="X1788">
            <v>301542</v>
          </cell>
          <cell r="Y1788">
            <v>361670</v>
          </cell>
        </row>
        <row r="1789"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3297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3297</v>
          </cell>
          <cell r="Y1789">
            <v>3297</v>
          </cell>
        </row>
        <row r="1790"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303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303</v>
          </cell>
          <cell r="Y1790">
            <v>303</v>
          </cell>
        </row>
        <row r="1791">
          <cell r="C1791">
            <v>0</v>
          </cell>
          <cell r="D1791">
            <v>895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895</v>
          </cell>
          <cell r="Y1791">
            <v>895</v>
          </cell>
        </row>
        <row r="1792">
          <cell r="C1792">
            <v>0</v>
          </cell>
          <cell r="D1792">
            <v>603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603</v>
          </cell>
          <cell r="Y1792">
            <v>603</v>
          </cell>
        </row>
        <row r="1793">
          <cell r="C1793">
            <v>108</v>
          </cell>
          <cell r="D1793">
            <v>1988</v>
          </cell>
          <cell r="E1793">
            <v>2419</v>
          </cell>
          <cell r="F1793">
            <v>296</v>
          </cell>
          <cell r="G1793">
            <v>11147</v>
          </cell>
          <cell r="H1793">
            <v>340</v>
          </cell>
          <cell r="I1793">
            <v>1735</v>
          </cell>
          <cell r="J1793">
            <v>722</v>
          </cell>
          <cell r="K1793">
            <v>9</v>
          </cell>
          <cell r="L1793">
            <v>3320</v>
          </cell>
          <cell r="M1793">
            <v>5775</v>
          </cell>
          <cell r="N1793">
            <v>2453</v>
          </cell>
          <cell r="O1793">
            <v>235</v>
          </cell>
          <cell r="P1793">
            <v>5523</v>
          </cell>
          <cell r="Q1793">
            <v>37074</v>
          </cell>
          <cell r="R1793">
            <v>14791</v>
          </cell>
          <cell r="S1793">
            <v>8229</v>
          </cell>
          <cell r="T1793">
            <v>17640</v>
          </cell>
          <cell r="U1793">
            <v>115</v>
          </cell>
          <cell r="V1793">
            <v>481</v>
          </cell>
          <cell r="W1793">
            <v>17210</v>
          </cell>
          <cell r="X1793">
            <v>97190</v>
          </cell>
          <cell r="Y1793">
            <v>114400</v>
          </cell>
        </row>
        <row r="1794">
          <cell r="C1794">
            <v>250</v>
          </cell>
          <cell r="D1794">
            <v>916</v>
          </cell>
          <cell r="E1794">
            <v>1023</v>
          </cell>
          <cell r="F1794">
            <v>49</v>
          </cell>
          <cell r="G1794">
            <v>252</v>
          </cell>
          <cell r="H1794">
            <v>133</v>
          </cell>
          <cell r="I1794">
            <v>830</v>
          </cell>
          <cell r="J1794">
            <v>332</v>
          </cell>
          <cell r="K1794">
            <v>28</v>
          </cell>
          <cell r="L1794">
            <v>2442</v>
          </cell>
          <cell r="M1794">
            <v>644</v>
          </cell>
          <cell r="N1794">
            <v>413</v>
          </cell>
          <cell r="O1794">
            <v>367</v>
          </cell>
          <cell r="P1794">
            <v>2852</v>
          </cell>
          <cell r="Q1794">
            <v>5778</v>
          </cell>
          <cell r="R1794">
            <v>4189</v>
          </cell>
          <cell r="S1794">
            <v>2326</v>
          </cell>
          <cell r="T1794">
            <v>2164</v>
          </cell>
          <cell r="U1794">
            <v>213</v>
          </cell>
          <cell r="V1794">
            <v>895</v>
          </cell>
          <cell r="W1794">
            <v>5212</v>
          </cell>
          <cell r="X1794">
            <v>20884</v>
          </cell>
          <cell r="Y1794">
            <v>26096</v>
          </cell>
        </row>
        <row r="1795"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170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170</v>
          </cell>
          <cell r="Y1795">
            <v>170</v>
          </cell>
        </row>
        <row r="1796"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41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41</v>
          </cell>
          <cell r="Y1796">
            <v>41</v>
          </cell>
        </row>
        <row r="1797">
          <cell r="C1797">
            <v>0</v>
          </cell>
          <cell r="D1797">
            <v>280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280</v>
          </cell>
          <cell r="Y1797">
            <v>280</v>
          </cell>
        </row>
        <row r="1798">
          <cell r="C1798">
            <v>0</v>
          </cell>
          <cell r="D1798">
            <v>110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110</v>
          </cell>
          <cell r="Y1798">
            <v>110</v>
          </cell>
        </row>
        <row r="1799">
          <cell r="C1799">
            <v>71</v>
          </cell>
          <cell r="D1799">
            <v>329</v>
          </cell>
          <cell r="E1799">
            <v>1798</v>
          </cell>
          <cell r="F1799">
            <v>266</v>
          </cell>
          <cell r="G1799">
            <v>778</v>
          </cell>
          <cell r="H1799">
            <v>1104</v>
          </cell>
          <cell r="I1799">
            <v>248</v>
          </cell>
          <cell r="J1799">
            <v>592</v>
          </cell>
          <cell r="K1799">
            <v>25</v>
          </cell>
          <cell r="L1799">
            <v>345</v>
          </cell>
          <cell r="M1799">
            <v>278</v>
          </cell>
          <cell r="N1799">
            <v>352</v>
          </cell>
          <cell r="O1799">
            <v>200</v>
          </cell>
          <cell r="P1799">
            <v>1161</v>
          </cell>
          <cell r="Q1799">
            <v>5088</v>
          </cell>
          <cell r="R1799">
            <v>2357</v>
          </cell>
          <cell r="S1799">
            <v>802</v>
          </cell>
          <cell r="T1799">
            <v>905</v>
          </cell>
          <cell r="U1799">
            <v>165</v>
          </cell>
          <cell r="V1799">
            <v>368</v>
          </cell>
          <cell r="W1799">
            <v>4155</v>
          </cell>
          <cell r="X1799">
            <v>13077</v>
          </cell>
          <cell r="Y1799">
            <v>17232</v>
          </cell>
        </row>
        <row r="1800">
          <cell r="C1800">
            <v>739</v>
          </cell>
          <cell r="D1800">
            <v>504</v>
          </cell>
          <cell r="E1800">
            <v>1816</v>
          </cell>
          <cell r="F1800">
            <v>82</v>
          </cell>
          <cell r="G1800">
            <v>177</v>
          </cell>
          <cell r="H1800">
            <v>796</v>
          </cell>
          <cell r="I1800">
            <v>339</v>
          </cell>
          <cell r="J1800">
            <v>355</v>
          </cell>
          <cell r="K1800">
            <v>42</v>
          </cell>
          <cell r="L1800">
            <v>494</v>
          </cell>
          <cell r="M1800">
            <v>224</v>
          </cell>
          <cell r="N1800">
            <v>153</v>
          </cell>
          <cell r="O1800">
            <v>287</v>
          </cell>
          <cell r="P1800">
            <v>1072</v>
          </cell>
          <cell r="Q1800">
            <v>2088</v>
          </cell>
          <cell r="R1800">
            <v>1858</v>
          </cell>
          <cell r="S1800">
            <v>772</v>
          </cell>
          <cell r="T1800">
            <v>684</v>
          </cell>
          <cell r="U1800">
            <v>557</v>
          </cell>
          <cell r="V1800">
            <v>865</v>
          </cell>
          <cell r="W1800">
            <v>3674</v>
          </cell>
          <cell r="X1800">
            <v>10230</v>
          </cell>
          <cell r="Y1800">
            <v>13904</v>
          </cell>
        </row>
        <row r="1801"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786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786</v>
          </cell>
          <cell r="Y1801">
            <v>786</v>
          </cell>
        </row>
        <row r="1802"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86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86</v>
          </cell>
          <cell r="Y1802">
            <v>86</v>
          </cell>
        </row>
        <row r="1803">
          <cell r="C1803">
            <v>0</v>
          </cell>
          <cell r="D1803">
            <v>266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266</v>
          </cell>
          <cell r="Y1803">
            <v>266</v>
          </cell>
        </row>
        <row r="1804">
          <cell r="C1804">
            <v>0</v>
          </cell>
          <cell r="D1804">
            <v>83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83</v>
          </cell>
          <cell r="Y1804">
            <v>83</v>
          </cell>
        </row>
        <row r="1805">
          <cell r="C1805">
            <v>5</v>
          </cell>
          <cell r="D1805">
            <v>79</v>
          </cell>
          <cell r="E1805">
            <v>90</v>
          </cell>
          <cell r="F1805">
            <v>144</v>
          </cell>
          <cell r="G1805">
            <v>88</v>
          </cell>
          <cell r="H1805">
            <v>13</v>
          </cell>
          <cell r="I1805">
            <v>70</v>
          </cell>
          <cell r="J1805">
            <v>0</v>
          </cell>
          <cell r="K1805">
            <v>16</v>
          </cell>
          <cell r="L1805">
            <v>167</v>
          </cell>
          <cell r="M1805">
            <v>129</v>
          </cell>
          <cell r="N1805">
            <v>32</v>
          </cell>
          <cell r="O1805">
            <v>100</v>
          </cell>
          <cell r="P1805">
            <v>242</v>
          </cell>
          <cell r="Q1805">
            <v>269</v>
          </cell>
          <cell r="R1805">
            <v>147</v>
          </cell>
          <cell r="S1805">
            <v>81</v>
          </cell>
          <cell r="T1805">
            <v>331</v>
          </cell>
          <cell r="U1805">
            <v>35</v>
          </cell>
          <cell r="V1805">
            <v>33</v>
          </cell>
          <cell r="W1805">
            <v>237</v>
          </cell>
          <cell r="X1805">
            <v>1834</v>
          </cell>
          <cell r="Y1805">
            <v>2071</v>
          </cell>
        </row>
        <row r="1806">
          <cell r="C1806">
            <v>94</v>
          </cell>
          <cell r="D1806">
            <v>50</v>
          </cell>
          <cell r="E1806">
            <v>119</v>
          </cell>
          <cell r="F1806">
            <v>6</v>
          </cell>
          <cell r="G1806">
            <v>12</v>
          </cell>
          <cell r="H1806">
            <v>5</v>
          </cell>
          <cell r="I1806">
            <v>15</v>
          </cell>
          <cell r="J1806">
            <v>0</v>
          </cell>
          <cell r="K1806">
            <v>0</v>
          </cell>
          <cell r="L1806">
            <v>115</v>
          </cell>
          <cell r="M1806">
            <v>25</v>
          </cell>
          <cell r="N1806">
            <v>6</v>
          </cell>
          <cell r="O1806">
            <v>92</v>
          </cell>
          <cell r="P1806">
            <v>127</v>
          </cell>
          <cell r="Q1806">
            <v>47</v>
          </cell>
          <cell r="R1806">
            <v>62</v>
          </cell>
          <cell r="S1806">
            <v>42</v>
          </cell>
          <cell r="T1806">
            <v>143</v>
          </cell>
          <cell r="U1806">
            <v>136</v>
          </cell>
          <cell r="V1806">
            <v>32</v>
          </cell>
          <cell r="W1806">
            <v>181</v>
          </cell>
          <cell r="X1806">
            <v>947</v>
          </cell>
          <cell r="Y1806">
            <v>1128</v>
          </cell>
        </row>
        <row r="1807"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8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8</v>
          </cell>
          <cell r="Y1807">
            <v>8</v>
          </cell>
        </row>
        <row r="1808"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</row>
        <row r="1809">
          <cell r="C1809">
            <v>2</v>
          </cell>
          <cell r="D1809">
            <v>25</v>
          </cell>
          <cell r="E1809">
            <v>393</v>
          </cell>
          <cell r="F1809">
            <v>7</v>
          </cell>
          <cell r="G1809">
            <v>22</v>
          </cell>
          <cell r="H1809">
            <v>67</v>
          </cell>
          <cell r="I1809">
            <v>3</v>
          </cell>
          <cell r="J1809">
            <v>8</v>
          </cell>
          <cell r="K1809">
            <v>5</v>
          </cell>
          <cell r="L1809">
            <v>35</v>
          </cell>
          <cell r="M1809">
            <v>89</v>
          </cell>
          <cell r="N1809">
            <v>23</v>
          </cell>
          <cell r="O1809">
            <v>18</v>
          </cell>
          <cell r="P1809">
            <v>3</v>
          </cell>
          <cell r="Q1809">
            <v>29</v>
          </cell>
          <cell r="R1809">
            <v>360</v>
          </cell>
          <cell r="S1809">
            <v>33</v>
          </cell>
          <cell r="T1809">
            <v>62</v>
          </cell>
          <cell r="U1809">
            <v>1</v>
          </cell>
          <cell r="V1809">
            <v>9</v>
          </cell>
          <cell r="W1809">
            <v>753</v>
          </cell>
          <cell r="X1809">
            <v>441</v>
          </cell>
          <cell r="Y1809">
            <v>1194</v>
          </cell>
        </row>
        <row r="1810">
          <cell r="C1810">
            <v>38</v>
          </cell>
          <cell r="D1810">
            <v>22</v>
          </cell>
          <cell r="E1810">
            <v>137</v>
          </cell>
          <cell r="F1810">
            <v>1</v>
          </cell>
          <cell r="G1810">
            <v>5</v>
          </cell>
          <cell r="H1810">
            <v>22</v>
          </cell>
          <cell r="I1810">
            <v>2</v>
          </cell>
          <cell r="J1810">
            <v>5</v>
          </cell>
          <cell r="K1810">
            <v>13</v>
          </cell>
          <cell r="L1810">
            <v>46</v>
          </cell>
          <cell r="M1810">
            <v>26</v>
          </cell>
          <cell r="N1810">
            <v>8</v>
          </cell>
          <cell r="O1810">
            <v>29</v>
          </cell>
          <cell r="P1810">
            <v>2</v>
          </cell>
          <cell r="Q1810">
            <v>11</v>
          </cell>
          <cell r="R1810">
            <v>324</v>
          </cell>
          <cell r="S1810">
            <v>22</v>
          </cell>
          <cell r="T1810">
            <v>35</v>
          </cell>
          <cell r="U1810">
            <v>3</v>
          </cell>
          <cell r="V1810">
            <v>18</v>
          </cell>
          <cell r="W1810">
            <v>461</v>
          </cell>
          <cell r="X1810">
            <v>308</v>
          </cell>
          <cell r="Y1810">
            <v>769</v>
          </cell>
        </row>
        <row r="1811">
          <cell r="C1811">
            <v>41</v>
          </cell>
          <cell r="D1811">
            <v>88</v>
          </cell>
          <cell r="E1811">
            <v>730</v>
          </cell>
          <cell r="F1811">
            <v>34</v>
          </cell>
          <cell r="G1811">
            <v>389</v>
          </cell>
          <cell r="H1811">
            <v>257</v>
          </cell>
          <cell r="I1811">
            <v>62</v>
          </cell>
          <cell r="J1811">
            <v>86</v>
          </cell>
          <cell r="K1811">
            <v>9</v>
          </cell>
          <cell r="L1811">
            <v>442</v>
          </cell>
          <cell r="M1811">
            <v>47</v>
          </cell>
          <cell r="N1811">
            <v>43</v>
          </cell>
          <cell r="O1811">
            <v>108</v>
          </cell>
          <cell r="P1811">
            <v>174</v>
          </cell>
          <cell r="Q1811">
            <v>491</v>
          </cell>
          <cell r="R1811">
            <v>707</v>
          </cell>
          <cell r="S1811">
            <v>148</v>
          </cell>
          <cell r="T1811">
            <v>393</v>
          </cell>
          <cell r="U1811">
            <v>5</v>
          </cell>
          <cell r="V1811">
            <v>97</v>
          </cell>
          <cell r="W1811">
            <v>1437</v>
          </cell>
          <cell r="X1811">
            <v>2914</v>
          </cell>
          <cell r="Y1811">
            <v>4351</v>
          </cell>
        </row>
        <row r="1812">
          <cell r="C1812">
            <v>450</v>
          </cell>
          <cell r="D1812">
            <v>95</v>
          </cell>
          <cell r="E1812">
            <v>824</v>
          </cell>
          <cell r="F1812">
            <v>13</v>
          </cell>
          <cell r="G1812">
            <v>57</v>
          </cell>
          <cell r="H1812">
            <v>161</v>
          </cell>
          <cell r="I1812">
            <v>57</v>
          </cell>
          <cell r="J1812">
            <v>83</v>
          </cell>
          <cell r="K1812">
            <v>51</v>
          </cell>
          <cell r="L1812">
            <v>553</v>
          </cell>
          <cell r="M1812">
            <v>34</v>
          </cell>
          <cell r="N1812">
            <v>23</v>
          </cell>
          <cell r="O1812">
            <v>118</v>
          </cell>
          <cell r="P1812">
            <v>140</v>
          </cell>
          <cell r="Q1812">
            <v>239</v>
          </cell>
          <cell r="R1812">
            <v>671</v>
          </cell>
          <cell r="S1812">
            <v>126</v>
          </cell>
          <cell r="T1812">
            <v>212</v>
          </cell>
          <cell r="U1812">
            <v>20</v>
          </cell>
          <cell r="V1812">
            <v>179</v>
          </cell>
          <cell r="W1812">
            <v>1495</v>
          </cell>
          <cell r="X1812">
            <v>2611</v>
          </cell>
          <cell r="Y1812">
            <v>4106</v>
          </cell>
        </row>
        <row r="1813"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310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310</v>
          </cell>
          <cell r="Y1813">
            <v>310</v>
          </cell>
        </row>
        <row r="1814"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138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138</v>
          </cell>
          <cell r="Y1814">
            <v>138</v>
          </cell>
        </row>
        <row r="1815">
          <cell r="C1815">
            <v>0</v>
          </cell>
          <cell r="D1815">
            <v>3</v>
          </cell>
          <cell r="E1815">
            <v>252</v>
          </cell>
          <cell r="F1815">
            <v>1</v>
          </cell>
          <cell r="G1815">
            <v>52</v>
          </cell>
          <cell r="H1815">
            <v>65</v>
          </cell>
          <cell r="I1815">
            <v>9</v>
          </cell>
          <cell r="J1815">
            <v>11</v>
          </cell>
          <cell r="K1815">
            <v>0</v>
          </cell>
          <cell r="L1815">
            <v>38</v>
          </cell>
          <cell r="M1815">
            <v>8</v>
          </cell>
          <cell r="N1815">
            <v>0</v>
          </cell>
          <cell r="O1815">
            <v>0</v>
          </cell>
          <cell r="P1815">
            <v>3</v>
          </cell>
          <cell r="Q1815">
            <v>51</v>
          </cell>
          <cell r="R1815">
            <v>115</v>
          </cell>
          <cell r="S1815">
            <v>17</v>
          </cell>
          <cell r="T1815">
            <v>244</v>
          </cell>
          <cell r="U1815">
            <v>1</v>
          </cell>
          <cell r="V1815">
            <v>0</v>
          </cell>
          <cell r="W1815">
            <v>367</v>
          </cell>
          <cell r="X1815">
            <v>503</v>
          </cell>
          <cell r="Y1815">
            <v>870</v>
          </cell>
        </row>
        <row r="1816">
          <cell r="C1816">
            <v>0</v>
          </cell>
          <cell r="D1816">
            <v>4</v>
          </cell>
          <cell r="E1816">
            <v>438</v>
          </cell>
          <cell r="F1816">
            <v>0</v>
          </cell>
          <cell r="G1816">
            <v>4</v>
          </cell>
          <cell r="H1816">
            <v>31</v>
          </cell>
          <cell r="I1816">
            <v>15</v>
          </cell>
          <cell r="J1816">
            <v>2</v>
          </cell>
          <cell r="K1816">
            <v>0</v>
          </cell>
          <cell r="L1816">
            <v>34</v>
          </cell>
          <cell r="M1816">
            <v>3</v>
          </cell>
          <cell r="N1816">
            <v>0</v>
          </cell>
          <cell r="O1816">
            <v>0</v>
          </cell>
          <cell r="P1816">
            <v>2</v>
          </cell>
          <cell r="Q1816">
            <v>7</v>
          </cell>
          <cell r="R1816">
            <v>47</v>
          </cell>
          <cell r="S1816">
            <v>19</v>
          </cell>
          <cell r="T1816">
            <v>57</v>
          </cell>
          <cell r="U1816">
            <v>1</v>
          </cell>
          <cell r="V1816">
            <v>0</v>
          </cell>
          <cell r="W1816">
            <v>485</v>
          </cell>
          <cell r="X1816">
            <v>179</v>
          </cell>
          <cell r="Y1816">
            <v>664</v>
          </cell>
        </row>
        <row r="1817"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</row>
        <row r="1818"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</row>
        <row r="1819"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167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167</v>
          </cell>
          <cell r="Y1819">
            <v>167</v>
          </cell>
        </row>
        <row r="1820"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16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16</v>
          </cell>
          <cell r="Y1820">
            <v>16</v>
          </cell>
        </row>
        <row r="1821"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405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405</v>
          </cell>
          <cell r="Y1821">
            <v>405</v>
          </cell>
        </row>
        <row r="1822"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38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38</v>
          </cell>
          <cell r="Y1822">
            <v>38</v>
          </cell>
        </row>
        <row r="1823">
          <cell r="C1823">
            <v>23</v>
          </cell>
          <cell r="D1823">
            <v>0</v>
          </cell>
          <cell r="E1823">
            <v>408</v>
          </cell>
          <cell r="F1823">
            <v>48</v>
          </cell>
          <cell r="G1823">
            <v>1017</v>
          </cell>
          <cell r="H1823">
            <v>48</v>
          </cell>
          <cell r="I1823">
            <v>78</v>
          </cell>
          <cell r="J1823">
            <v>133</v>
          </cell>
          <cell r="K1823">
            <v>0</v>
          </cell>
          <cell r="L1823">
            <v>72</v>
          </cell>
          <cell r="M1823">
            <v>182</v>
          </cell>
          <cell r="N1823">
            <v>163</v>
          </cell>
          <cell r="O1823">
            <v>0</v>
          </cell>
          <cell r="P1823">
            <v>73</v>
          </cell>
          <cell r="Q1823">
            <v>688</v>
          </cell>
          <cell r="R1823">
            <v>408</v>
          </cell>
          <cell r="S1823">
            <v>73</v>
          </cell>
          <cell r="T1823">
            <v>395</v>
          </cell>
          <cell r="U1823">
            <v>0</v>
          </cell>
          <cell r="V1823">
            <v>0</v>
          </cell>
          <cell r="W1823">
            <v>816</v>
          </cell>
          <cell r="X1823">
            <v>2993</v>
          </cell>
          <cell r="Y1823">
            <v>3809</v>
          </cell>
        </row>
        <row r="1824">
          <cell r="C1824">
            <v>193</v>
          </cell>
          <cell r="D1824">
            <v>0</v>
          </cell>
          <cell r="E1824">
            <v>450</v>
          </cell>
          <cell r="F1824">
            <v>39</v>
          </cell>
          <cell r="G1824">
            <v>230</v>
          </cell>
          <cell r="H1824">
            <v>59</v>
          </cell>
          <cell r="I1824">
            <v>98</v>
          </cell>
          <cell r="J1824">
            <v>58</v>
          </cell>
          <cell r="K1824">
            <v>5</v>
          </cell>
          <cell r="L1824">
            <v>166</v>
          </cell>
          <cell r="M1824">
            <v>189</v>
          </cell>
          <cell r="N1824">
            <v>60</v>
          </cell>
          <cell r="O1824">
            <v>0</v>
          </cell>
          <cell r="P1824">
            <v>40</v>
          </cell>
          <cell r="Q1824">
            <v>232</v>
          </cell>
          <cell r="R1824">
            <v>574</v>
          </cell>
          <cell r="S1824">
            <v>74</v>
          </cell>
          <cell r="T1824">
            <v>112</v>
          </cell>
          <cell r="U1824">
            <v>0</v>
          </cell>
          <cell r="V1824">
            <v>0</v>
          </cell>
          <cell r="W1824">
            <v>1024</v>
          </cell>
          <cell r="X1824">
            <v>1555</v>
          </cell>
          <cell r="Y1824">
            <v>2579</v>
          </cell>
        </row>
        <row r="1825">
          <cell r="C1825">
            <v>0</v>
          </cell>
          <cell r="D1825">
            <v>7</v>
          </cell>
          <cell r="E1825">
            <v>31</v>
          </cell>
          <cell r="F1825">
            <v>19</v>
          </cell>
          <cell r="G1825">
            <v>45</v>
          </cell>
          <cell r="H1825">
            <v>19</v>
          </cell>
          <cell r="I1825">
            <v>17</v>
          </cell>
          <cell r="J1825">
            <v>91</v>
          </cell>
          <cell r="K1825">
            <v>0</v>
          </cell>
          <cell r="L1825">
            <v>40</v>
          </cell>
          <cell r="M1825">
            <v>0</v>
          </cell>
          <cell r="N1825">
            <v>0</v>
          </cell>
          <cell r="O1825">
            <v>6</v>
          </cell>
          <cell r="P1825">
            <v>5</v>
          </cell>
          <cell r="Q1825">
            <v>58</v>
          </cell>
          <cell r="R1825">
            <v>95</v>
          </cell>
          <cell r="S1825">
            <v>23</v>
          </cell>
          <cell r="T1825">
            <v>166</v>
          </cell>
          <cell r="U1825">
            <v>0</v>
          </cell>
          <cell r="V1825">
            <v>11</v>
          </cell>
          <cell r="W1825">
            <v>126</v>
          </cell>
          <cell r="X1825">
            <v>507</v>
          </cell>
          <cell r="Y1825">
            <v>633</v>
          </cell>
        </row>
        <row r="1826">
          <cell r="C1826">
            <v>0</v>
          </cell>
          <cell r="D1826">
            <v>5</v>
          </cell>
          <cell r="E1826">
            <v>292</v>
          </cell>
          <cell r="F1826">
            <v>1</v>
          </cell>
          <cell r="G1826">
            <v>6</v>
          </cell>
          <cell r="H1826">
            <v>5</v>
          </cell>
          <cell r="I1826">
            <v>8</v>
          </cell>
          <cell r="J1826">
            <v>29</v>
          </cell>
          <cell r="K1826">
            <v>0</v>
          </cell>
          <cell r="L1826">
            <v>71</v>
          </cell>
          <cell r="M1826">
            <v>0</v>
          </cell>
          <cell r="N1826">
            <v>0</v>
          </cell>
          <cell r="O1826">
            <v>5</v>
          </cell>
          <cell r="P1826">
            <v>1</v>
          </cell>
          <cell r="Q1826">
            <v>9</v>
          </cell>
          <cell r="R1826">
            <v>98</v>
          </cell>
          <cell r="S1826">
            <v>15</v>
          </cell>
          <cell r="T1826">
            <v>46</v>
          </cell>
          <cell r="U1826">
            <v>2</v>
          </cell>
          <cell r="V1826">
            <v>83</v>
          </cell>
          <cell r="W1826">
            <v>390</v>
          </cell>
          <cell r="X1826">
            <v>286</v>
          </cell>
          <cell r="Y1826">
            <v>676</v>
          </cell>
        </row>
        <row r="1827"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182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182</v>
          </cell>
          <cell r="Y1827">
            <v>182</v>
          </cell>
        </row>
        <row r="1828"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60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60</v>
          </cell>
          <cell r="Y1828">
            <v>60</v>
          </cell>
        </row>
        <row r="1829"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</row>
        <row r="1830"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</row>
        <row r="1831">
          <cell r="C1831">
            <v>48784</v>
          </cell>
          <cell r="D1831">
            <v>36871</v>
          </cell>
          <cell r="E1831">
            <v>237677</v>
          </cell>
          <cell r="F1831">
            <v>59419</v>
          </cell>
          <cell r="G1831">
            <v>204949</v>
          </cell>
          <cell r="H1831">
            <v>37237</v>
          </cell>
          <cell r="I1831">
            <v>43978</v>
          </cell>
          <cell r="J1831">
            <v>152659</v>
          </cell>
          <cell r="K1831">
            <v>4629</v>
          </cell>
          <cell r="L1831">
            <v>50925</v>
          </cell>
          <cell r="M1831">
            <v>75549</v>
          </cell>
          <cell r="N1831">
            <v>39304</v>
          </cell>
          <cell r="O1831">
            <v>10187</v>
          </cell>
          <cell r="P1831">
            <v>53505</v>
          </cell>
          <cell r="Q1831">
            <v>289883</v>
          </cell>
          <cell r="R1831">
            <v>224849</v>
          </cell>
          <cell r="S1831">
            <v>89098</v>
          </cell>
          <cell r="T1831">
            <v>94295</v>
          </cell>
          <cell r="U1831">
            <v>100188</v>
          </cell>
          <cell r="V1831">
            <v>78074</v>
          </cell>
          <cell r="W1831">
            <v>462526</v>
          </cell>
          <cell r="X1831">
            <v>1469534</v>
          </cell>
          <cell r="Y1831">
            <v>1932060</v>
          </cell>
        </row>
        <row r="1832">
          <cell r="C1832">
            <v>233627</v>
          </cell>
          <cell r="D1832">
            <v>39030</v>
          </cell>
          <cell r="E1832">
            <v>226109</v>
          </cell>
          <cell r="F1832">
            <v>10590</v>
          </cell>
          <cell r="G1832">
            <v>21693</v>
          </cell>
          <cell r="H1832">
            <v>18183</v>
          </cell>
          <cell r="I1832">
            <v>35334</v>
          </cell>
          <cell r="J1832">
            <v>105114</v>
          </cell>
          <cell r="K1832">
            <v>13586</v>
          </cell>
          <cell r="L1832">
            <v>59872</v>
          </cell>
          <cell r="M1832">
            <v>38078</v>
          </cell>
          <cell r="N1832">
            <v>9554</v>
          </cell>
          <cell r="O1832">
            <v>21716</v>
          </cell>
          <cell r="P1832">
            <v>37200</v>
          </cell>
          <cell r="Q1832">
            <v>68678</v>
          </cell>
          <cell r="R1832">
            <v>138858</v>
          </cell>
          <cell r="S1832">
            <v>68029</v>
          </cell>
          <cell r="T1832">
            <v>55036</v>
          </cell>
          <cell r="U1832">
            <v>332160</v>
          </cell>
          <cell r="V1832">
            <v>235346</v>
          </cell>
          <cell r="W1832">
            <v>364967</v>
          </cell>
          <cell r="X1832">
            <v>1402826</v>
          </cell>
          <cell r="Y1832">
            <v>1767793</v>
          </cell>
        </row>
        <row r="1833"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39817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39817</v>
          </cell>
          <cell r="Y1833">
            <v>39817</v>
          </cell>
        </row>
        <row r="1834"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6211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6211</v>
          </cell>
          <cell r="Y1834">
            <v>6211</v>
          </cell>
        </row>
        <row r="1835">
          <cell r="C1835">
            <v>0</v>
          </cell>
          <cell r="D1835">
            <v>5897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5897</v>
          </cell>
          <cell r="Y1835">
            <v>5897</v>
          </cell>
        </row>
        <row r="1836">
          <cell r="C1836">
            <v>0</v>
          </cell>
          <cell r="D1836">
            <v>4290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4290</v>
          </cell>
          <cell r="Y1836">
            <v>4290</v>
          </cell>
        </row>
        <row r="1837">
          <cell r="C1837">
            <v>911</v>
          </cell>
          <cell r="D1837">
            <v>7535</v>
          </cell>
          <cell r="E1837">
            <v>21563</v>
          </cell>
          <cell r="F1837">
            <v>1711</v>
          </cell>
          <cell r="G1837">
            <v>55875</v>
          </cell>
          <cell r="H1837">
            <v>3054</v>
          </cell>
          <cell r="I1837">
            <v>6657</v>
          </cell>
          <cell r="J1837">
            <v>3835</v>
          </cell>
          <cell r="K1837">
            <v>303</v>
          </cell>
          <cell r="L1837">
            <v>24522</v>
          </cell>
          <cell r="M1837">
            <v>24648</v>
          </cell>
          <cell r="N1837">
            <v>10417</v>
          </cell>
          <cell r="O1837">
            <v>2796</v>
          </cell>
          <cell r="P1837">
            <v>26045</v>
          </cell>
          <cell r="Q1837">
            <v>175248</v>
          </cell>
          <cell r="R1837">
            <v>68166</v>
          </cell>
          <cell r="S1837">
            <v>35438</v>
          </cell>
          <cell r="T1837">
            <v>68511</v>
          </cell>
          <cell r="U1837">
            <v>1989</v>
          </cell>
          <cell r="V1837">
            <v>3997</v>
          </cell>
          <cell r="W1837">
            <v>89729</v>
          </cell>
          <cell r="X1837">
            <v>453492</v>
          </cell>
          <cell r="Y1837">
            <v>543221</v>
          </cell>
        </row>
        <row r="1838">
          <cell r="C1838">
            <v>3716</v>
          </cell>
          <cell r="D1838">
            <v>4592</v>
          </cell>
          <cell r="E1838">
            <v>9868</v>
          </cell>
          <cell r="F1838">
            <v>386</v>
          </cell>
          <cell r="G1838">
            <v>1908</v>
          </cell>
          <cell r="H1838">
            <v>1264</v>
          </cell>
          <cell r="I1838">
            <v>3780</v>
          </cell>
          <cell r="J1838">
            <v>1889</v>
          </cell>
          <cell r="K1838">
            <v>727</v>
          </cell>
          <cell r="L1838">
            <v>18404</v>
          </cell>
          <cell r="M1838">
            <v>4012</v>
          </cell>
          <cell r="N1838">
            <v>1785</v>
          </cell>
          <cell r="O1838">
            <v>4103</v>
          </cell>
          <cell r="P1838">
            <v>14834</v>
          </cell>
          <cell r="Q1838">
            <v>26269</v>
          </cell>
          <cell r="R1838">
            <v>22372</v>
          </cell>
          <cell r="S1838">
            <v>10016</v>
          </cell>
          <cell r="T1838">
            <v>10551</v>
          </cell>
          <cell r="U1838">
            <v>2845</v>
          </cell>
          <cell r="V1838">
            <v>7658</v>
          </cell>
          <cell r="W1838">
            <v>32240</v>
          </cell>
          <cell r="X1838">
            <v>118739</v>
          </cell>
          <cell r="Y1838">
            <v>150979</v>
          </cell>
        </row>
        <row r="1839"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4746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4746</v>
          </cell>
          <cell r="Y1839">
            <v>4746</v>
          </cell>
        </row>
        <row r="1840"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764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764</v>
          </cell>
          <cell r="Y1840">
            <v>764</v>
          </cell>
        </row>
        <row r="1841">
          <cell r="C1841">
            <v>0</v>
          </cell>
          <cell r="D1841">
            <v>1573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1573</v>
          </cell>
          <cell r="Y1841">
            <v>1573</v>
          </cell>
        </row>
        <row r="1842">
          <cell r="C1842">
            <v>0</v>
          </cell>
          <cell r="D1842">
            <v>839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839</v>
          </cell>
          <cell r="Y1842">
            <v>839</v>
          </cell>
        </row>
        <row r="1843">
          <cell r="C1843">
            <v>462</v>
          </cell>
          <cell r="D1843">
            <v>1746</v>
          </cell>
          <cell r="E1843">
            <v>7820</v>
          </cell>
          <cell r="F1843">
            <v>2431</v>
          </cell>
          <cell r="G1843">
            <v>5627</v>
          </cell>
          <cell r="H1843">
            <v>8506</v>
          </cell>
          <cell r="I1843">
            <v>1394</v>
          </cell>
          <cell r="J1843">
            <v>3595</v>
          </cell>
          <cell r="K1843">
            <v>191</v>
          </cell>
          <cell r="L1843">
            <v>2622</v>
          </cell>
          <cell r="M1843">
            <v>1539</v>
          </cell>
          <cell r="N1843">
            <v>1627</v>
          </cell>
          <cell r="O1843">
            <v>1570</v>
          </cell>
          <cell r="P1843">
            <v>6141</v>
          </cell>
          <cell r="Q1843">
            <v>27209</v>
          </cell>
          <cell r="R1843">
            <v>11480</v>
          </cell>
          <cell r="S1843">
            <v>4122</v>
          </cell>
          <cell r="T1843">
            <v>4467</v>
          </cell>
          <cell r="U1843">
            <v>659</v>
          </cell>
          <cell r="V1843">
            <v>2925</v>
          </cell>
          <cell r="W1843">
            <v>19300</v>
          </cell>
          <cell r="X1843">
            <v>76833</v>
          </cell>
          <cell r="Y1843">
            <v>96133</v>
          </cell>
        </row>
        <row r="1844">
          <cell r="C1844">
            <v>2688</v>
          </cell>
          <cell r="D1844">
            <v>2817</v>
          </cell>
          <cell r="E1844">
            <v>9626</v>
          </cell>
          <cell r="F1844">
            <v>462</v>
          </cell>
          <cell r="G1844">
            <v>1053</v>
          </cell>
          <cell r="H1844">
            <v>5673</v>
          </cell>
          <cell r="I1844">
            <v>1736</v>
          </cell>
          <cell r="J1844">
            <v>1824</v>
          </cell>
          <cell r="K1844">
            <v>386</v>
          </cell>
          <cell r="L1844">
            <v>3733</v>
          </cell>
          <cell r="M1844">
            <v>1287</v>
          </cell>
          <cell r="N1844">
            <v>787</v>
          </cell>
          <cell r="O1844">
            <v>2351</v>
          </cell>
          <cell r="P1844">
            <v>6163</v>
          </cell>
          <cell r="Q1844">
            <v>10233</v>
          </cell>
          <cell r="R1844">
            <v>8691</v>
          </cell>
          <cell r="S1844">
            <v>3968</v>
          </cell>
          <cell r="T1844">
            <v>2994</v>
          </cell>
          <cell r="U1844">
            <v>2060</v>
          </cell>
          <cell r="V1844">
            <v>4403</v>
          </cell>
          <cell r="W1844">
            <v>18317</v>
          </cell>
          <cell r="X1844">
            <v>54618</v>
          </cell>
          <cell r="Y1844">
            <v>72935</v>
          </cell>
        </row>
        <row r="1845"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9352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9352</v>
          </cell>
          <cell r="Y1845">
            <v>9352</v>
          </cell>
        </row>
        <row r="1846"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1014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1014</v>
          </cell>
          <cell r="Y1846">
            <v>1014</v>
          </cell>
        </row>
        <row r="1847">
          <cell r="C1847">
            <v>0</v>
          </cell>
          <cell r="D1847">
            <v>1640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1640</v>
          </cell>
          <cell r="Y1847">
            <v>1640</v>
          </cell>
        </row>
        <row r="1848">
          <cell r="C1848">
            <v>0</v>
          </cell>
          <cell r="D1848">
            <v>678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678</v>
          </cell>
          <cell r="Y1848">
            <v>678</v>
          </cell>
        </row>
        <row r="1849">
          <cell r="C1849">
            <v>79</v>
          </cell>
          <cell r="D1849">
            <v>480</v>
          </cell>
          <cell r="E1849">
            <v>535</v>
          </cell>
          <cell r="F1849">
            <v>962</v>
          </cell>
          <cell r="G1849">
            <v>664</v>
          </cell>
          <cell r="H1849">
            <v>106</v>
          </cell>
          <cell r="I1849">
            <v>145</v>
          </cell>
          <cell r="J1849">
            <v>3</v>
          </cell>
          <cell r="K1849">
            <v>16</v>
          </cell>
          <cell r="L1849">
            <v>1163</v>
          </cell>
          <cell r="M1849">
            <v>550</v>
          </cell>
          <cell r="N1849">
            <v>146</v>
          </cell>
          <cell r="O1849">
            <v>581</v>
          </cell>
          <cell r="P1849">
            <v>1208</v>
          </cell>
          <cell r="Q1849">
            <v>1228</v>
          </cell>
          <cell r="R1849">
            <v>716</v>
          </cell>
          <cell r="S1849">
            <v>483</v>
          </cell>
          <cell r="T1849">
            <v>1634</v>
          </cell>
          <cell r="U1849">
            <v>251</v>
          </cell>
          <cell r="V1849">
            <v>127</v>
          </cell>
          <cell r="W1849">
            <v>1251</v>
          </cell>
          <cell r="X1849">
            <v>9826</v>
          </cell>
          <cell r="Y1849">
            <v>11077</v>
          </cell>
        </row>
        <row r="1850">
          <cell r="C1850">
            <v>736</v>
          </cell>
          <cell r="D1850">
            <v>428</v>
          </cell>
          <cell r="E1850">
            <v>776</v>
          </cell>
          <cell r="F1850">
            <v>58</v>
          </cell>
          <cell r="G1850">
            <v>76</v>
          </cell>
          <cell r="H1850">
            <v>35</v>
          </cell>
          <cell r="I1850">
            <v>45</v>
          </cell>
          <cell r="J1850">
            <v>1</v>
          </cell>
          <cell r="K1850">
            <v>0</v>
          </cell>
          <cell r="L1850">
            <v>915</v>
          </cell>
          <cell r="M1850">
            <v>139</v>
          </cell>
          <cell r="N1850">
            <v>43</v>
          </cell>
          <cell r="O1850">
            <v>740</v>
          </cell>
          <cell r="P1850">
            <v>762</v>
          </cell>
          <cell r="Q1850">
            <v>327</v>
          </cell>
          <cell r="R1850">
            <v>360</v>
          </cell>
          <cell r="S1850">
            <v>249</v>
          </cell>
          <cell r="T1850">
            <v>756</v>
          </cell>
          <cell r="U1850">
            <v>775</v>
          </cell>
          <cell r="V1850">
            <v>125</v>
          </cell>
          <cell r="W1850">
            <v>1136</v>
          </cell>
          <cell r="X1850">
            <v>6210</v>
          </cell>
          <cell r="Y1850">
            <v>7346</v>
          </cell>
        </row>
        <row r="1851"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8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8</v>
          </cell>
          <cell r="Y1851">
            <v>8</v>
          </cell>
        </row>
        <row r="1852"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</row>
        <row r="1853">
          <cell r="C1853">
            <v>3</v>
          </cell>
          <cell r="D1853">
            <v>31</v>
          </cell>
          <cell r="E1853">
            <v>353</v>
          </cell>
          <cell r="F1853">
            <v>6</v>
          </cell>
          <cell r="G1853">
            <v>14</v>
          </cell>
          <cell r="H1853">
            <v>29</v>
          </cell>
          <cell r="I1853">
            <v>3</v>
          </cell>
          <cell r="J1853">
            <v>3</v>
          </cell>
          <cell r="K1853">
            <v>8</v>
          </cell>
          <cell r="L1853">
            <v>38</v>
          </cell>
          <cell r="M1853">
            <v>113</v>
          </cell>
          <cell r="N1853">
            <v>41</v>
          </cell>
          <cell r="O1853">
            <v>6</v>
          </cell>
          <cell r="P1853">
            <v>8</v>
          </cell>
          <cell r="Q1853">
            <v>38</v>
          </cell>
          <cell r="R1853">
            <v>434</v>
          </cell>
          <cell r="S1853">
            <v>46</v>
          </cell>
          <cell r="T1853">
            <v>111</v>
          </cell>
          <cell r="U1853">
            <v>0</v>
          </cell>
          <cell r="V1853">
            <v>6</v>
          </cell>
          <cell r="W1853">
            <v>787</v>
          </cell>
          <cell r="X1853">
            <v>504</v>
          </cell>
          <cell r="Y1853">
            <v>1291</v>
          </cell>
        </row>
        <row r="1854">
          <cell r="C1854">
            <v>57</v>
          </cell>
          <cell r="D1854">
            <v>23</v>
          </cell>
          <cell r="E1854">
            <v>149</v>
          </cell>
          <cell r="F1854">
            <v>1</v>
          </cell>
          <cell r="G1854">
            <v>3</v>
          </cell>
          <cell r="H1854">
            <v>16</v>
          </cell>
          <cell r="I1854">
            <v>5</v>
          </cell>
          <cell r="J1854">
            <v>6</v>
          </cell>
          <cell r="K1854">
            <v>20</v>
          </cell>
          <cell r="L1854">
            <v>44</v>
          </cell>
          <cell r="M1854">
            <v>37</v>
          </cell>
          <cell r="N1854">
            <v>14</v>
          </cell>
          <cell r="O1854">
            <v>23</v>
          </cell>
          <cell r="P1854">
            <v>1</v>
          </cell>
          <cell r="Q1854">
            <v>15</v>
          </cell>
          <cell r="R1854">
            <v>425</v>
          </cell>
          <cell r="S1854">
            <v>31</v>
          </cell>
          <cell r="T1854">
            <v>44</v>
          </cell>
          <cell r="U1854">
            <v>0</v>
          </cell>
          <cell r="V1854">
            <v>24</v>
          </cell>
          <cell r="W1854">
            <v>574</v>
          </cell>
          <cell r="X1854">
            <v>364</v>
          </cell>
          <cell r="Y1854">
            <v>938</v>
          </cell>
        </row>
        <row r="1855">
          <cell r="C1855">
            <v>27</v>
          </cell>
          <cell r="D1855">
            <v>46</v>
          </cell>
          <cell r="E1855">
            <v>542</v>
          </cell>
          <cell r="F1855">
            <v>29</v>
          </cell>
          <cell r="G1855">
            <v>244</v>
          </cell>
          <cell r="H1855">
            <v>150</v>
          </cell>
          <cell r="I1855">
            <v>50</v>
          </cell>
          <cell r="J1855">
            <v>68</v>
          </cell>
          <cell r="K1855">
            <v>6</v>
          </cell>
          <cell r="L1855">
            <v>329</v>
          </cell>
          <cell r="M1855">
            <v>35</v>
          </cell>
          <cell r="N1855">
            <v>38</v>
          </cell>
          <cell r="O1855">
            <v>61</v>
          </cell>
          <cell r="P1855">
            <v>151</v>
          </cell>
          <cell r="Q1855">
            <v>450</v>
          </cell>
          <cell r="R1855">
            <v>750</v>
          </cell>
          <cell r="S1855">
            <v>160</v>
          </cell>
          <cell r="T1855">
            <v>463</v>
          </cell>
          <cell r="U1855">
            <v>0</v>
          </cell>
          <cell r="V1855">
            <v>76</v>
          </cell>
          <cell r="W1855">
            <v>1292</v>
          </cell>
          <cell r="X1855">
            <v>2383</v>
          </cell>
          <cell r="Y1855">
            <v>3675</v>
          </cell>
        </row>
        <row r="1856">
          <cell r="C1856">
            <v>386</v>
          </cell>
          <cell r="D1856">
            <v>49</v>
          </cell>
          <cell r="E1856">
            <v>721</v>
          </cell>
          <cell r="F1856">
            <v>11</v>
          </cell>
          <cell r="G1856">
            <v>53</v>
          </cell>
          <cell r="H1856">
            <v>89</v>
          </cell>
          <cell r="I1856">
            <v>53</v>
          </cell>
          <cell r="J1856">
            <v>79</v>
          </cell>
          <cell r="K1856">
            <v>23</v>
          </cell>
          <cell r="L1856">
            <v>604</v>
          </cell>
          <cell r="M1856">
            <v>33</v>
          </cell>
          <cell r="N1856">
            <v>26</v>
          </cell>
          <cell r="O1856">
            <v>100</v>
          </cell>
          <cell r="P1856">
            <v>134</v>
          </cell>
          <cell r="Q1856">
            <v>240</v>
          </cell>
          <cell r="R1856">
            <v>737</v>
          </cell>
          <cell r="S1856">
            <v>135</v>
          </cell>
          <cell r="T1856">
            <v>309</v>
          </cell>
          <cell r="U1856">
            <v>0</v>
          </cell>
          <cell r="V1856">
            <v>214</v>
          </cell>
          <cell r="W1856">
            <v>1458</v>
          </cell>
          <cell r="X1856">
            <v>2538</v>
          </cell>
          <cell r="Y1856">
            <v>3996</v>
          </cell>
        </row>
        <row r="1857"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378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378</v>
          </cell>
          <cell r="Y1857">
            <v>378</v>
          </cell>
        </row>
        <row r="1858"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156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156</v>
          </cell>
          <cell r="Y1858">
            <v>156</v>
          </cell>
        </row>
        <row r="1859">
          <cell r="C1859">
            <v>7</v>
          </cell>
          <cell r="D1859">
            <v>66</v>
          </cell>
          <cell r="E1859">
            <v>3334</v>
          </cell>
          <cell r="F1859">
            <v>45</v>
          </cell>
          <cell r="G1859">
            <v>1053</v>
          </cell>
          <cell r="H1859">
            <v>2476</v>
          </cell>
          <cell r="I1859">
            <v>310</v>
          </cell>
          <cell r="J1859">
            <v>253</v>
          </cell>
          <cell r="K1859">
            <v>0</v>
          </cell>
          <cell r="L1859">
            <v>851</v>
          </cell>
          <cell r="M1859">
            <v>126</v>
          </cell>
          <cell r="N1859">
            <v>0</v>
          </cell>
          <cell r="O1859">
            <v>3</v>
          </cell>
          <cell r="P1859">
            <v>52</v>
          </cell>
          <cell r="Q1859">
            <v>1138</v>
          </cell>
          <cell r="R1859">
            <v>1702</v>
          </cell>
          <cell r="S1859">
            <v>446</v>
          </cell>
          <cell r="T1859">
            <v>2207</v>
          </cell>
          <cell r="U1859">
            <v>4</v>
          </cell>
          <cell r="V1859">
            <v>212</v>
          </cell>
          <cell r="W1859">
            <v>5036</v>
          </cell>
          <cell r="X1859">
            <v>9249</v>
          </cell>
          <cell r="Y1859">
            <v>14285</v>
          </cell>
        </row>
        <row r="1860">
          <cell r="C1860">
            <v>15</v>
          </cell>
          <cell r="D1860">
            <v>102</v>
          </cell>
          <cell r="E1860">
            <v>4758</v>
          </cell>
          <cell r="F1860">
            <v>5</v>
          </cell>
          <cell r="G1860">
            <v>63</v>
          </cell>
          <cell r="H1860">
            <v>1032</v>
          </cell>
          <cell r="I1860">
            <v>361</v>
          </cell>
          <cell r="J1860">
            <v>32</v>
          </cell>
          <cell r="K1860">
            <v>0</v>
          </cell>
          <cell r="L1860">
            <v>972</v>
          </cell>
          <cell r="M1860">
            <v>79</v>
          </cell>
          <cell r="N1860">
            <v>0</v>
          </cell>
          <cell r="O1860">
            <v>7</v>
          </cell>
          <cell r="P1860">
            <v>17</v>
          </cell>
          <cell r="Q1860">
            <v>162</v>
          </cell>
          <cell r="R1860">
            <v>782</v>
          </cell>
          <cell r="S1860">
            <v>445</v>
          </cell>
          <cell r="T1860">
            <v>498</v>
          </cell>
          <cell r="U1860">
            <v>19</v>
          </cell>
          <cell r="V1860">
            <v>212</v>
          </cell>
          <cell r="W1860">
            <v>5540</v>
          </cell>
          <cell r="X1860">
            <v>4021</v>
          </cell>
          <cell r="Y1860">
            <v>9561</v>
          </cell>
        </row>
        <row r="1861"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5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5</v>
          </cell>
          <cell r="Y1861">
            <v>5</v>
          </cell>
        </row>
        <row r="1862"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15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15</v>
          </cell>
          <cell r="Y1862">
            <v>15</v>
          </cell>
        </row>
        <row r="1863"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171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171</v>
          </cell>
          <cell r="Y1863">
            <v>171</v>
          </cell>
        </row>
        <row r="1864"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23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23</v>
          </cell>
          <cell r="Y1864">
            <v>23</v>
          </cell>
        </row>
        <row r="1865"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540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540</v>
          </cell>
          <cell r="Y1865">
            <v>540</v>
          </cell>
        </row>
        <row r="1866"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49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49</v>
          </cell>
          <cell r="Y1866">
            <v>49</v>
          </cell>
        </row>
        <row r="1867">
          <cell r="C1867">
            <v>69</v>
          </cell>
          <cell r="D1867">
            <v>0</v>
          </cell>
          <cell r="E1867">
            <v>1999</v>
          </cell>
          <cell r="F1867">
            <v>229</v>
          </cell>
          <cell r="G1867">
            <v>5222</v>
          </cell>
          <cell r="H1867">
            <v>533</v>
          </cell>
          <cell r="I1867">
            <v>446</v>
          </cell>
          <cell r="J1867">
            <v>616</v>
          </cell>
          <cell r="K1867">
            <v>2</v>
          </cell>
          <cell r="L1867">
            <v>402</v>
          </cell>
          <cell r="M1867">
            <v>582</v>
          </cell>
          <cell r="N1867">
            <v>471</v>
          </cell>
          <cell r="O1867">
            <v>0</v>
          </cell>
          <cell r="P1867">
            <v>398</v>
          </cell>
          <cell r="Q1867">
            <v>2350</v>
          </cell>
          <cell r="R1867">
            <v>1589</v>
          </cell>
          <cell r="S1867">
            <v>296</v>
          </cell>
          <cell r="T1867">
            <v>1444</v>
          </cell>
          <cell r="U1867">
            <v>0</v>
          </cell>
          <cell r="V1867">
            <v>0</v>
          </cell>
          <cell r="W1867">
            <v>3588</v>
          </cell>
          <cell r="X1867">
            <v>13060</v>
          </cell>
          <cell r="Y1867">
            <v>16648</v>
          </cell>
        </row>
        <row r="1868">
          <cell r="C1868">
            <v>445</v>
          </cell>
          <cell r="D1868">
            <v>0</v>
          </cell>
          <cell r="E1868">
            <v>2108</v>
          </cell>
          <cell r="F1868">
            <v>128</v>
          </cell>
          <cell r="G1868">
            <v>719</v>
          </cell>
          <cell r="H1868">
            <v>648</v>
          </cell>
          <cell r="I1868">
            <v>465</v>
          </cell>
          <cell r="J1868">
            <v>250</v>
          </cell>
          <cell r="K1868">
            <v>11</v>
          </cell>
          <cell r="L1868">
            <v>762</v>
          </cell>
          <cell r="M1868">
            <v>602</v>
          </cell>
          <cell r="N1868">
            <v>148</v>
          </cell>
          <cell r="O1868">
            <v>0</v>
          </cell>
          <cell r="P1868">
            <v>169</v>
          </cell>
          <cell r="Q1868">
            <v>688</v>
          </cell>
          <cell r="R1868">
            <v>2093</v>
          </cell>
          <cell r="S1868">
            <v>296</v>
          </cell>
          <cell r="T1868">
            <v>441</v>
          </cell>
          <cell r="U1868">
            <v>0</v>
          </cell>
          <cell r="V1868">
            <v>0</v>
          </cell>
          <cell r="W1868">
            <v>4201</v>
          </cell>
          <cell r="X1868">
            <v>5772</v>
          </cell>
          <cell r="Y1868">
            <v>9973</v>
          </cell>
        </row>
        <row r="1869">
          <cell r="C1869">
            <v>0</v>
          </cell>
          <cell r="D1869">
            <v>194</v>
          </cell>
          <cell r="E1869">
            <v>1237</v>
          </cell>
          <cell r="F1869">
            <v>107</v>
          </cell>
          <cell r="G1869">
            <v>1049</v>
          </cell>
          <cell r="H1869">
            <v>523</v>
          </cell>
          <cell r="I1869">
            <v>211</v>
          </cell>
          <cell r="J1869">
            <v>680</v>
          </cell>
          <cell r="K1869">
            <v>0</v>
          </cell>
          <cell r="L1869">
            <v>825</v>
          </cell>
          <cell r="M1869">
            <v>0</v>
          </cell>
          <cell r="N1869">
            <v>0</v>
          </cell>
          <cell r="O1869">
            <v>133</v>
          </cell>
          <cell r="P1869">
            <v>95</v>
          </cell>
          <cell r="Q1869">
            <v>1243</v>
          </cell>
          <cell r="R1869">
            <v>1264</v>
          </cell>
          <cell r="S1869">
            <v>202</v>
          </cell>
          <cell r="T1869">
            <v>1057</v>
          </cell>
          <cell r="U1869">
            <v>10</v>
          </cell>
          <cell r="V1869">
            <v>126</v>
          </cell>
          <cell r="W1869">
            <v>2501</v>
          </cell>
          <cell r="X1869">
            <v>6455</v>
          </cell>
          <cell r="Y1869">
            <v>8956</v>
          </cell>
        </row>
        <row r="1870">
          <cell r="C1870">
            <v>0</v>
          </cell>
          <cell r="D1870">
            <v>178</v>
          </cell>
          <cell r="E1870">
            <v>3172</v>
          </cell>
          <cell r="F1870">
            <v>7</v>
          </cell>
          <cell r="G1870">
            <v>86</v>
          </cell>
          <cell r="H1870">
            <v>121</v>
          </cell>
          <cell r="I1870">
            <v>257</v>
          </cell>
          <cell r="J1870">
            <v>234</v>
          </cell>
          <cell r="K1870">
            <v>0</v>
          </cell>
          <cell r="L1870">
            <v>1253</v>
          </cell>
          <cell r="M1870">
            <v>0</v>
          </cell>
          <cell r="N1870">
            <v>0</v>
          </cell>
          <cell r="O1870">
            <v>190</v>
          </cell>
          <cell r="P1870">
            <v>27</v>
          </cell>
          <cell r="Q1870">
            <v>201</v>
          </cell>
          <cell r="R1870">
            <v>1432</v>
          </cell>
          <cell r="S1870">
            <v>130</v>
          </cell>
          <cell r="T1870">
            <v>351</v>
          </cell>
          <cell r="U1870">
            <v>52</v>
          </cell>
          <cell r="V1870">
            <v>691</v>
          </cell>
          <cell r="W1870">
            <v>4604</v>
          </cell>
          <cell r="X1870">
            <v>3778</v>
          </cell>
          <cell r="Y1870">
            <v>8382</v>
          </cell>
        </row>
        <row r="1871"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4453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4453</v>
          </cell>
          <cell r="Y1871">
            <v>4453</v>
          </cell>
        </row>
        <row r="1872"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1083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1083</v>
          </cell>
          <cell r="Y1872">
            <v>1083</v>
          </cell>
        </row>
        <row r="1873">
          <cell r="C1873">
            <v>0</v>
          </cell>
          <cell r="D1873">
            <v>2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2</v>
          </cell>
          <cell r="Y1873">
            <v>2</v>
          </cell>
        </row>
        <row r="1874">
          <cell r="C1874">
            <v>0</v>
          </cell>
          <cell r="D1874">
            <v>4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4</v>
          </cell>
          <cell r="Y1874">
            <v>4</v>
          </cell>
        </row>
        <row r="1875">
          <cell r="C1875">
            <v>0</v>
          </cell>
          <cell r="D1875">
            <v>7</v>
          </cell>
          <cell r="E1875">
            <v>113</v>
          </cell>
          <cell r="F1875">
            <v>4</v>
          </cell>
          <cell r="G1875">
            <v>4</v>
          </cell>
          <cell r="H1875">
            <v>13</v>
          </cell>
          <cell r="I1875">
            <v>6</v>
          </cell>
          <cell r="J1875">
            <v>6</v>
          </cell>
          <cell r="K1875">
            <v>3</v>
          </cell>
          <cell r="L1875">
            <v>13</v>
          </cell>
          <cell r="M1875">
            <v>32</v>
          </cell>
          <cell r="N1875">
            <v>30</v>
          </cell>
          <cell r="O1875">
            <v>2</v>
          </cell>
          <cell r="P1875">
            <v>2</v>
          </cell>
          <cell r="Q1875">
            <v>8</v>
          </cell>
          <cell r="R1875">
            <v>163</v>
          </cell>
          <cell r="S1875">
            <v>19</v>
          </cell>
          <cell r="T1875">
            <v>30</v>
          </cell>
          <cell r="U1875">
            <v>0</v>
          </cell>
          <cell r="V1875">
            <v>3</v>
          </cell>
          <cell r="W1875">
            <v>276</v>
          </cell>
          <cell r="X1875">
            <v>182</v>
          </cell>
          <cell r="Y1875">
            <v>458</v>
          </cell>
        </row>
        <row r="1876">
          <cell r="C1876">
            <v>30</v>
          </cell>
          <cell r="D1876">
            <v>8</v>
          </cell>
          <cell r="E1876">
            <v>39</v>
          </cell>
          <cell r="F1876">
            <v>1</v>
          </cell>
          <cell r="G1876">
            <v>3</v>
          </cell>
          <cell r="H1876">
            <v>16</v>
          </cell>
          <cell r="I1876">
            <v>3</v>
          </cell>
          <cell r="J1876">
            <v>6</v>
          </cell>
          <cell r="K1876">
            <v>7</v>
          </cell>
          <cell r="L1876">
            <v>21</v>
          </cell>
          <cell r="M1876">
            <v>19</v>
          </cell>
          <cell r="N1876">
            <v>5</v>
          </cell>
          <cell r="O1876">
            <v>1</v>
          </cell>
          <cell r="P1876">
            <v>1</v>
          </cell>
          <cell r="Q1876">
            <v>1</v>
          </cell>
          <cell r="R1876">
            <v>181</v>
          </cell>
          <cell r="S1876">
            <v>12</v>
          </cell>
          <cell r="T1876">
            <v>24</v>
          </cell>
          <cell r="U1876">
            <v>0</v>
          </cell>
          <cell r="V1876">
            <v>2</v>
          </cell>
          <cell r="W1876">
            <v>220</v>
          </cell>
          <cell r="X1876">
            <v>160</v>
          </cell>
          <cell r="Y1876">
            <v>380</v>
          </cell>
        </row>
        <row r="1877">
          <cell r="C1877">
            <v>8</v>
          </cell>
          <cell r="D1877">
            <v>9</v>
          </cell>
          <cell r="E1877">
            <v>123</v>
          </cell>
          <cell r="F1877">
            <v>11</v>
          </cell>
          <cell r="G1877">
            <v>69</v>
          </cell>
          <cell r="H1877">
            <v>28</v>
          </cell>
          <cell r="I1877">
            <v>29</v>
          </cell>
          <cell r="J1877">
            <v>33</v>
          </cell>
          <cell r="K1877">
            <v>2</v>
          </cell>
          <cell r="L1877">
            <v>104</v>
          </cell>
          <cell r="M1877">
            <v>10</v>
          </cell>
          <cell r="N1877">
            <v>17</v>
          </cell>
          <cell r="O1877">
            <v>14</v>
          </cell>
          <cell r="P1877">
            <v>39</v>
          </cell>
          <cell r="Q1877">
            <v>109</v>
          </cell>
          <cell r="R1877">
            <v>250</v>
          </cell>
          <cell r="S1877">
            <v>55</v>
          </cell>
          <cell r="T1877">
            <v>223</v>
          </cell>
          <cell r="U1877">
            <v>0</v>
          </cell>
          <cell r="V1877">
            <v>18</v>
          </cell>
          <cell r="W1877">
            <v>373</v>
          </cell>
          <cell r="X1877">
            <v>778</v>
          </cell>
          <cell r="Y1877">
            <v>1151</v>
          </cell>
        </row>
        <row r="1878">
          <cell r="C1878">
            <v>124</v>
          </cell>
          <cell r="D1878">
            <v>12</v>
          </cell>
          <cell r="E1878">
            <v>225</v>
          </cell>
          <cell r="F1878">
            <v>2</v>
          </cell>
          <cell r="G1878">
            <v>18</v>
          </cell>
          <cell r="H1878">
            <v>22</v>
          </cell>
          <cell r="I1878">
            <v>52</v>
          </cell>
          <cell r="J1878">
            <v>33</v>
          </cell>
          <cell r="K1878">
            <v>3</v>
          </cell>
          <cell r="L1878">
            <v>240</v>
          </cell>
          <cell r="M1878">
            <v>7</v>
          </cell>
          <cell r="N1878">
            <v>10</v>
          </cell>
          <cell r="O1878">
            <v>30</v>
          </cell>
          <cell r="P1878">
            <v>41</v>
          </cell>
          <cell r="Q1878">
            <v>59</v>
          </cell>
          <cell r="R1878">
            <v>289</v>
          </cell>
          <cell r="S1878">
            <v>46</v>
          </cell>
          <cell r="T1878">
            <v>167</v>
          </cell>
          <cell r="U1878">
            <v>0</v>
          </cell>
          <cell r="V1878">
            <v>68</v>
          </cell>
          <cell r="W1878">
            <v>514</v>
          </cell>
          <cell r="X1878">
            <v>934</v>
          </cell>
          <cell r="Y1878">
            <v>1448</v>
          </cell>
        </row>
        <row r="1879"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106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106</v>
          </cell>
          <cell r="Y1879">
            <v>106</v>
          </cell>
        </row>
        <row r="1880"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58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58</v>
          </cell>
          <cell r="Y1880">
            <v>58</v>
          </cell>
        </row>
        <row r="1881"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65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65</v>
          </cell>
          <cell r="Y1881">
            <v>65</v>
          </cell>
        </row>
        <row r="1882"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17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17</v>
          </cell>
          <cell r="Y1882">
            <v>17</v>
          </cell>
        </row>
        <row r="1883"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222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222</v>
          </cell>
          <cell r="Y1883">
            <v>222</v>
          </cell>
        </row>
        <row r="1884"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20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20</v>
          </cell>
          <cell r="Y1884">
            <v>20</v>
          </cell>
        </row>
        <row r="1885">
          <cell r="C1885">
            <v>1</v>
          </cell>
          <cell r="D1885">
            <v>7</v>
          </cell>
          <cell r="E1885">
            <v>34</v>
          </cell>
          <cell r="F1885">
            <v>0</v>
          </cell>
          <cell r="G1885">
            <v>1</v>
          </cell>
          <cell r="H1885">
            <v>12</v>
          </cell>
          <cell r="I1885">
            <v>4</v>
          </cell>
          <cell r="J1885">
            <v>2</v>
          </cell>
          <cell r="K1885">
            <v>1</v>
          </cell>
          <cell r="L1885">
            <v>9</v>
          </cell>
          <cell r="M1885">
            <v>28</v>
          </cell>
          <cell r="N1885">
            <v>20</v>
          </cell>
          <cell r="O1885">
            <v>1</v>
          </cell>
          <cell r="P1885">
            <v>0</v>
          </cell>
          <cell r="Q1885">
            <v>7</v>
          </cell>
          <cell r="R1885">
            <v>129</v>
          </cell>
          <cell r="S1885">
            <v>14</v>
          </cell>
          <cell r="T1885">
            <v>35</v>
          </cell>
          <cell r="U1885">
            <v>0</v>
          </cell>
          <cell r="V1885">
            <v>4</v>
          </cell>
          <cell r="W1885">
            <v>163</v>
          </cell>
          <cell r="X1885">
            <v>146</v>
          </cell>
          <cell r="Y1885">
            <v>309</v>
          </cell>
        </row>
        <row r="1886">
          <cell r="C1886">
            <v>18</v>
          </cell>
          <cell r="D1886">
            <v>5</v>
          </cell>
          <cell r="E1886">
            <v>16</v>
          </cell>
          <cell r="F1886">
            <v>1</v>
          </cell>
          <cell r="G1886">
            <v>1</v>
          </cell>
          <cell r="H1886">
            <v>6</v>
          </cell>
          <cell r="I1886">
            <v>1</v>
          </cell>
          <cell r="J1886">
            <v>3</v>
          </cell>
          <cell r="K1886">
            <v>0</v>
          </cell>
          <cell r="L1886">
            <v>14</v>
          </cell>
          <cell r="M1886">
            <v>2</v>
          </cell>
          <cell r="N1886">
            <v>4</v>
          </cell>
          <cell r="O1886">
            <v>1</v>
          </cell>
          <cell r="P1886">
            <v>1</v>
          </cell>
          <cell r="Q1886">
            <v>1</v>
          </cell>
          <cell r="R1886">
            <v>106</v>
          </cell>
          <cell r="S1886">
            <v>9</v>
          </cell>
          <cell r="T1886">
            <v>8</v>
          </cell>
          <cell r="U1886">
            <v>0</v>
          </cell>
          <cell r="V1886">
            <v>6</v>
          </cell>
          <cell r="W1886">
            <v>122</v>
          </cell>
          <cell r="X1886">
            <v>81</v>
          </cell>
          <cell r="Y1886">
            <v>203</v>
          </cell>
        </row>
        <row r="1887">
          <cell r="C1887">
            <v>5</v>
          </cell>
          <cell r="D1887">
            <v>5</v>
          </cell>
          <cell r="E1887">
            <v>67</v>
          </cell>
          <cell r="F1887">
            <v>1</v>
          </cell>
          <cell r="G1887">
            <v>23</v>
          </cell>
          <cell r="H1887">
            <v>13</v>
          </cell>
          <cell r="I1887">
            <v>25</v>
          </cell>
          <cell r="J1887">
            <v>11</v>
          </cell>
          <cell r="K1887">
            <v>1</v>
          </cell>
          <cell r="L1887">
            <v>54</v>
          </cell>
          <cell r="M1887">
            <v>4</v>
          </cell>
          <cell r="N1887">
            <v>5</v>
          </cell>
          <cell r="O1887">
            <v>6</v>
          </cell>
          <cell r="P1887">
            <v>9</v>
          </cell>
          <cell r="Q1887">
            <v>59</v>
          </cell>
          <cell r="R1887">
            <v>184</v>
          </cell>
          <cell r="S1887">
            <v>27</v>
          </cell>
          <cell r="T1887">
            <v>171</v>
          </cell>
          <cell r="U1887">
            <v>0</v>
          </cell>
          <cell r="V1887">
            <v>13</v>
          </cell>
          <cell r="W1887">
            <v>251</v>
          </cell>
          <cell r="X1887">
            <v>432</v>
          </cell>
          <cell r="Y1887">
            <v>683</v>
          </cell>
        </row>
        <row r="1888">
          <cell r="C1888">
            <v>51</v>
          </cell>
          <cell r="D1888">
            <v>8</v>
          </cell>
          <cell r="E1888">
            <v>125</v>
          </cell>
          <cell r="F1888">
            <v>4</v>
          </cell>
          <cell r="G1888">
            <v>8</v>
          </cell>
          <cell r="H1888">
            <v>15</v>
          </cell>
          <cell r="I1888">
            <v>31</v>
          </cell>
          <cell r="J1888">
            <v>19</v>
          </cell>
          <cell r="K1888">
            <v>4</v>
          </cell>
          <cell r="L1888">
            <v>175</v>
          </cell>
          <cell r="M1888">
            <v>5</v>
          </cell>
          <cell r="N1888">
            <v>7</v>
          </cell>
          <cell r="O1888">
            <v>11</v>
          </cell>
          <cell r="P1888">
            <v>12</v>
          </cell>
          <cell r="Q1888">
            <v>16</v>
          </cell>
          <cell r="R1888">
            <v>175</v>
          </cell>
          <cell r="S1888">
            <v>23</v>
          </cell>
          <cell r="T1888">
            <v>113</v>
          </cell>
          <cell r="U1888">
            <v>0</v>
          </cell>
          <cell r="V1888">
            <v>48</v>
          </cell>
          <cell r="W1888">
            <v>300</v>
          </cell>
          <cell r="X1888">
            <v>550</v>
          </cell>
          <cell r="Y1888">
            <v>850</v>
          </cell>
        </row>
        <row r="1889"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56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>
            <v>0</v>
          </cell>
          <cell r="W1889">
            <v>0</v>
          </cell>
          <cell r="X1889">
            <v>56</v>
          </cell>
          <cell r="Y1889">
            <v>56</v>
          </cell>
        </row>
        <row r="1890"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43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43</v>
          </cell>
          <cell r="Y1890">
            <v>43</v>
          </cell>
        </row>
        <row r="1891"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45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45</v>
          </cell>
          <cell r="Y1891">
            <v>45</v>
          </cell>
        </row>
        <row r="1892"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11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11</v>
          </cell>
          <cell r="Y1892">
            <v>11</v>
          </cell>
        </row>
        <row r="1893"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107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107</v>
          </cell>
          <cell r="Y1893">
            <v>107</v>
          </cell>
        </row>
        <row r="1894"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7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7</v>
          </cell>
          <cell r="Y1894">
            <v>7</v>
          </cell>
        </row>
        <row r="1895">
          <cell r="C1895">
            <v>13</v>
          </cell>
          <cell r="D1895">
            <v>91</v>
          </cell>
          <cell r="E1895">
            <v>1363</v>
          </cell>
          <cell r="F1895">
            <v>29</v>
          </cell>
          <cell r="G1895">
            <v>87</v>
          </cell>
          <cell r="H1895">
            <v>326</v>
          </cell>
          <cell r="I1895">
            <v>19</v>
          </cell>
          <cell r="J1895">
            <v>40</v>
          </cell>
          <cell r="K1895">
            <v>26</v>
          </cell>
          <cell r="L1895">
            <v>166</v>
          </cell>
          <cell r="M1895">
            <v>366</v>
          </cell>
          <cell r="N1895">
            <v>128</v>
          </cell>
          <cell r="O1895">
            <v>70</v>
          </cell>
          <cell r="P1895">
            <v>16</v>
          </cell>
          <cell r="Q1895">
            <v>176</v>
          </cell>
          <cell r="R1895">
            <v>1487</v>
          </cell>
          <cell r="S1895">
            <v>172</v>
          </cell>
          <cell r="T1895">
            <v>310</v>
          </cell>
          <cell r="U1895">
            <v>10</v>
          </cell>
          <cell r="V1895">
            <v>34</v>
          </cell>
          <cell r="W1895">
            <v>2850</v>
          </cell>
          <cell r="X1895">
            <v>2079</v>
          </cell>
          <cell r="Y1895">
            <v>4929</v>
          </cell>
        </row>
        <row r="1896">
          <cell r="C1896">
            <v>225</v>
          </cell>
          <cell r="D1896">
            <v>89</v>
          </cell>
          <cell r="E1896">
            <v>514</v>
          </cell>
          <cell r="F1896">
            <v>6</v>
          </cell>
          <cell r="G1896">
            <v>17</v>
          </cell>
          <cell r="H1896">
            <v>157</v>
          </cell>
          <cell r="I1896">
            <v>19</v>
          </cell>
          <cell r="J1896">
            <v>31</v>
          </cell>
          <cell r="K1896">
            <v>55</v>
          </cell>
          <cell r="L1896">
            <v>202</v>
          </cell>
          <cell r="M1896">
            <v>122</v>
          </cell>
          <cell r="N1896">
            <v>40</v>
          </cell>
          <cell r="O1896">
            <v>100</v>
          </cell>
          <cell r="P1896">
            <v>9</v>
          </cell>
          <cell r="Q1896">
            <v>55</v>
          </cell>
          <cell r="R1896">
            <v>1410</v>
          </cell>
          <cell r="S1896">
            <v>114</v>
          </cell>
          <cell r="T1896">
            <v>143</v>
          </cell>
          <cell r="U1896">
            <v>28</v>
          </cell>
          <cell r="V1896">
            <v>82</v>
          </cell>
          <cell r="W1896">
            <v>1924</v>
          </cell>
          <cell r="X1896">
            <v>1494</v>
          </cell>
          <cell r="Y1896">
            <v>3418</v>
          </cell>
        </row>
        <row r="1897">
          <cell r="C1897">
            <v>174</v>
          </cell>
          <cell r="D1897">
            <v>398</v>
          </cell>
          <cell r="E1897">
            <v>2981</v>
          </cell>
          <cell r="F1897">
            <v>196</v>
          </cell>
          <cell r="G1897">
            <v>1785</v>
          </cell>
          <cell r="H1897">
            <v>1264</v>
          </cell>
          <cell r="I1897">
            <v>326</v>
          </cell>
          <cell r="J1897">
            <v>383</v>
          </cell>
          <cell r="K1897">
            <v>52</v>
          </cell>
          <cell r="L1897">
            <v>3152</v>
          </cell>
          <cell r="M1897">
            <v>298</v>
          </cell>
          <cell r="N1897">
            <v>200</v>
          </cell>
          <cell r="O1897">
            <v>645</v>
          </cell>
          <cell r="P1897">
            <v>760</v>
          </cell>
          <cell r="Q1897">
            <v>3986</v>
          </cell>
          <cell r="R1897">
            <v>3122</v>
          </cell>
          <cell r="S1897">
            <v>943</v>
          </cell>
          <cell r="T1897">
            <v>1854</v>
          </cell>
          <cell r="U1897">
            <v>255</v>
          </cell>
          <cell r="V1897">
            <v>481</v>
          </cell>
          <cell r="W1897">
            <v>6103</v>
          </cell>
          <cell r="X1897">
            <v>17152</v>
          </cell>
          <cell r="Y1897">
            <v>23255</v>
          </cell>
        </row>
        <row r="1898">
          <cell r="C1898">
            <v>2004</v>
          </cell>
          <cell r="D1898">
            <v>443</v>
          </cell>
          <cell r="E1898">
            <v>3522</v>
          </cell>
          <cell r="F1898">
            <v>85</v>
          </cell>
          <cell r="G1898">
            <v>300</v>
          </cell>
          <cell r="H1898">
            <v>786</v>
          </cell>
          <cell r="I1898">
            <v>360</v>
          </cell>
          <cell r="J1898">
            <v>355</v>
          </cell>
          <cell r="K1898">
            <v>183</v>
          </cell>
          <cell r="L1898">
            <v>4289</v>
          </cell>
          <cell r="M1898">
            <v>230</v>
          </cell>
          <cell r="N1898">
            <v>122</v>
          </cell>
          <cell r="O1898">
            <v>750</v>
          </cell>
          <cell r="P1898">
            <v>760</v>
          </cell>
          <cell r="Q1898">
            <v>1569</v>
          </cell>
          <cell r="R1898">
            <v>3083</v>
          </cell>
          <cell r="S1898">
            <v>802</v>
          </cell>
          <cell r="T1898">
            <v>1143</v>
          </cell>
          <cell r="U1898">
            <v>572</v>
          </cell>
          <cell r="V1898">
            <v>890</v>
          </cell>
          <cell r="W1898">
            <v>6605</v>
          </cell>
          <cell r="X1898">
            <v>15643</v>
          </cell>
          <cell r="Y1898">
            <v>22248</v>
          </cell>
        </row>
        <row r="1899"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1249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1249</v>
          </cell>
          <cell r="Y1899">
            <v>1249</v>
          </cell>
        </row>
        <row r="1900"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546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546</v>
          </cell>
          <cell r="Y1900">
            <v>546</v>
          </cell>
        </row>
        <row r="1901"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1345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0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1345</v>
          </cell>
          <cell r="Y1901">
            <v>1345</v>
          </cell>
        </row>
        <row r="1902"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152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152</v>
          </cell>
          <cell r="Y1902">
            <v>152</v>
          </cell>
        </row>
        <row r="1903"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2447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2447</v>
          </cell>
          <cell r="Y1903">
            <v>2447</v>
          </cell>
        </row>
        <row r="1904"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166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166</v>
          </cell>
          <cell r="Y1904">
            <v>166</v>
          </cell>
        </row>
        <row r="1905">
          <cell r="C1905">
            <v>5518</v>
          </cell>
          <cell r="D1905">
            <v>1374</v>
          </cell>
          <cell r="E1905">
            <v>38433</v>
          </cell>
          <cell r="F1905">
            <v>24690</v>
          </cell>
          <cell r="G1905">
            <v>146288</v>
          </cell>
          <cell r="H1905">
            <v>0</v>
          </cell>
          <cell r="I1905">
            <v>115</v>
          </cell>
          <cell r="J1905">
            <v>62524</v>
          </cell>
          <cell r="K1905">
            <v>118</v>
          </cell>
          <cell r="L1905">
            <v>1721</v>
          </cell>
          <cell r="M1905">
            <v>11154</v>
          </cell>
          <cell r="N1905">
            <v>18027</v>
          </cell>
          <cell r="O1905">
            <v>0</v>
          </cell>
          <cell r="P1905">
            <v>16720</v>
          </cell>
          <cell r="Q1905">
            <v>101168</v>
          </cell>
          <cell r="R1905">
            <v>68121</v>
          </cell>
          <cell r="S1905">
            <v>33723</v>
          </cell>
          <cell r="T1905">
            <v>60083</v>
          </cell>
          <cell r="U1905">
            <v>15333</v>
          </cell>
          <cell r="V1905">
            <v>16491</v>
          </cell>
          <cell r="W1905">
            <v>106554</v>
          </cell>
          <cell r="X1905">
            <v>515047</v>
          </cell>
          <cell r="Y1905">
            <v>621601</v>
          </cell>
        </row>
        <row r="1906">
          <cell r="C1906">
            <v>42403</v>
          </cell>
          <cell r="D1906">
            <v>470</v>
          </cell>
          <cell r="E1906">
            <v>14382</v>
          </cell>
          <cell r="F1906">
            <v>383</v>
          </cell>
          <cell r="G1906">
            <v>1873</v>
          </cell>
          <cell r="H1906">
            <v>0</v>
          </cell>
          <cell r="I1906">
            <v>82</v>
          </cell>
          <cell r="J1906">
            <v>15129</v>
          </cell>
          <cell r="K1906">
            <v>174</v>
          </cell>
          <cell r="L1906">
            <v>1440</v>
          </cell>
          <cell r="M1906">
            <v>2392</v>
          </cell>
          <cell r="N1906">
            <v>1201</v>
          </cell>
          <cell r="O1906">
            <v>6</v>
          </cell>
          <cell r="P1906">
            <v>5093</v>
          </cell>
          <cell r="Q1906">
            <v>10889</v>
          </cell>
          <cell r="R1906">
            <v>11686</v>
          </cell>
          <cell r="S1906">
            <v>11607</v>
          </cell>
          <cell r="T1906">
            <v>27291</v>
          </cell>
          <cell r="U1906">
            <v>21128</v>
          </cell>
          <cell r="V1906">
            <v>21864</v>
          </cell>
          <cell r="W1906">
            <v>26068</v>
          </cell>
          <cell r="X1906">
            <v>163425</v>
          </cell>
          <cell r="Y1906">
            <v>189493</v>
          </cell>
        </row>
        <row r="1907"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25943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25943</v>
          </cell>
          <cell r="Y1907">
            <v>25943</v>
          </cell>
        </row>
        <row r="1908"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2613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2613</v>
          </cell>
          <cell r="Y1908">
            <v>2613</v>
          </cell>
        </row>
        <row r="1909">
          <cell r="C1909">
            <v>0</v>
          </cell>
          <cell r="D1909">
            <v>46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46</v>
          </cell>
          <cell r="Y1909">
            <v>46</v>
          </cell>
        </row>
        <row r="1910">
          <cell r="C1910">
            <v>0</v>
          </cell>
          <cell r="D1910">
            <v>11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11</v>
          </cell>
          <cell r="Y1910">
            <v>11</v>
          </cell>
        </row>
        <row r="1911">
          <cell r="C1911">
            <v>129</v>
          </cell>
          <cell r="D1911">
            <v>748</v>
          </cell>
          <cell r="E1911">
            <v>5143</v>
          </cell>
          <cell r="F1911">
            <v>582</v>
          </cell>
          <cell r="G1911">
            <v>42057</v>
          </cell>
          <cell r="H1911">
            <v>0</v>
          </cell>
          <cell r="I1911">
            <v>25</v>
          </cell>
          <cell r="J1911">
            <v>1848</v>
          </cell>
          <cell r="K1911">
            <v>1</v>
          </cell>
          <cell r="L1911">
            <v>3467</v>
          </cell>
          <cell r="M1911">
            <v>8219</v>
          </cell>
          <cell r="N1911">
            <v>5871</v>
          </cell>
          <cell r="O1911">
            <v>0</v>
          </cell>
          <cell r="P1911">
            <v>10351</v>
          </cell>
          <cell r="Q1911">
            <v>74306</v>
          </cell>
          <cell r="R1911">
            <v>22416</v>
          </cell>
          <cell r="S1911">
            <v>19282</v>
          </cell>
          <cell r="T1911">
            <v>50876</v>
          </cell>
          <cell r="U1911">
            <v>661</v>
          </cell>
          <cell r="V1911">
            <v>791</v>
          </cell>
          <cell r="W1911">
            <v>27559</v>
          </cell>
          <cell r="X1911">
            <v>219214</v>
          </cell>
          <cell r="Y1911">
            <v>246773</v>
          </cell>
        </row>
        <row r="1912">
          <cell r="C1912">
            <v>540</v>
          </cell>
          <cell r="D1912">
            <v>72</v>
          </cell>
          <cell r="E1912">
            <v>823</v>
          </cell>
          <cell r="F1912">
            <v>5</v>
          </cell>
          <cell r="G1912">
            <v>436</v>
          </cell>
          <cell r="H1912">
            <v>0</v>
          </cell>
          <cell r="I1912">
            <v>4</v>
          </cell>
          <cell r="J1912">
            <v>289</v>
          </cell>
          <cell r="K1912">
            <v>1</v>
          </cell>
          <cell r="L1912">
            <v>2508</v>
          </cell>
          <cell r="M1912">
            <v>414</v>
          </cell>
          <cell r="N1912">
            <v>394</v>
          </cell>
          <cell r="O1912">
            <v>6</v>
          </cell>
          <cell r="P1912">
            <v>2377</v>
          </cell>
          <cell r="Q1912">
            <v>7555</v>
          </cell>
          <cell r="R1912">
            <v>3601</v>
          </cell>
          <cell r="S1912">
            <v>3943</v>
          </cell>
          <cell r="T1912">
            <v>4761</v>
          </cell>
          <cell r="U1912">
            <v>393</v>
          </cell>
          <cell r="V1912">
            <v>408</v>
          </cell>
          <cell r="W1912">
            <v>4424</v>
          </cell>
          <cell r="X1912">
            <v>24106</v>
          </cell>
          <cell r="Y1912">
            <v>28530</v>
          </cell>
        </row>
        <row r="1913"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3747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3747</v>
          </cell>
          <cell r="Y1913">
            <v>3747</v>
          </cell>
        </row>
        <row r="1914"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537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537</v>
          </cell>
          <cell r="Y1914">
            <v>537</v>
          </cell>
        </row>
        <row r="1915">
          <cell r="C1915">
            <v>0</v>
          </cell>
          <cell r="D1915">
            <v>4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4</v>
          </cell>
          <cell r="Y1915">
            <v>4</v>
          </cell>
        </row>
        <row r="1916"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</row>
        <row r="1917">
          <cell r="C1917">
            <v>15</v>
          </cell>
          <cell r="D1917">
            <v>22</v>
          </cell>
          <cell r="E1917">
            <v>249</v>
          </cell>
          <cell r="F1917">
            <v>643</v>
          </cell>
          <cell r="G1917">
            <v>3739</v>
          </cell>
          <cell r="H1917">
            <v>0</v>
          </cell>
          <cell r="I1917">
            <v>1</v>
          </cell>
          <cell r="J1917">
            <v>1924</v>
          </cell>
          <cell r="K1917">
            <v>5</v>
          </cell>
          <cell r="L1917">
            <v>118</v>
          </cell>
          <cell r="M1917">
            <v>178</v>
          </cell>
          <cell r="N1917">
            <v>562</v>
          </cell>
          <cell r="O1917">
            <v>0</v>
          </cell>
          <cell r="P1917">
            <v>1082</v>
          </cell>
          <cell r="Q1917">
            <v>6698</v>
          </cell>
          <cell r="R1917">
            <v>2263</v>
          </cell>
          <cell r="S1917">
            <v>1396</v>
          </cell>
          <cell r="T1917">
            <v>2612</v>
          </cell>
          <cell r="U1917">
            <v>93</v>
          </cell>
          <cell r="V1917">
            <v>1203</v>
          </cell>
          <cell r="W1917">
            <v>2512</v>
          </cell>
          <cell r="X1917">
            <v>20291</v>
          </cell>
          <cell r="Y1917">
            <v>22803</v>
          </cell>
        </row>
        <row r="1918">
          <cell r="C1918">
            <v>150</v>
          </cell>
          <cell r="D1918">
            <v>10</v>
          </cell>
          <cell r="E1918">
            <v>304</v>
          </cell>
          <cell r="F1918">
            <v>6</v>
          </cell>
          <cell r="G1918">
            <v>51</v>
          </cell>
          <cell r="H1918">
            <v>0</v>
          </cell>
          <cell r="I1918">
            <v>3</v>
          </cell>
          <cell r="J1918">
            <v>202</v>
          </cell>
          <cell r="K1918">
            <v>7</v>
          </cell>
          <cell r="L1918">
            <v>97</v>
          </cell>
          <cell r="M1918">
            <v>44</v>
          </cell>
          <cell r="N1918">
            <v>75</v>
          </cell>
          <cell r="O1918">
            <v>0</v>
          </cell>
          <cell r="P1918">
            <v>392</v>
          </cell>
          <cell r="Q1918">
            <v>1227</v>
          </cell>
          <cell r="R1918">
            <v>733</v>
          </cell>
          <cell r="S1918">
            <v>810</v>
          </cell>
          <cell r="T1918">
            <v>1501</v>
          </cell>
          <cell r="U1918">
            <v>94</v>
          </cell>
          <cell r="V1918">
            <v>585</v>
          </cell>
          <cell r="W1918">
            <v>1037</v>
          </cell>
          <cell r="X1918">
            <v>5254</v>
          </cell>
          <cell r="Y1918">
            <v>6291</v>
          </cell>
        </row>
        <row r="1919"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6133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6133</v>
          </cell>
          <cell r="Y1919">
            <v>6133</v>
          </cell>
        </row>
        <row r="1920"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423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>
            <v>0</v>
          </cell>
          <cell r="W1920">
            <v>0</v>
          </cell>
          <cell r="X1920">
            <v>423</v>
          </cell>
          <cell r="Y1920">
            <v>423</v>
          </cell>
        </row>
        <row r="1921">
          <cell r="C1921">
            <v>0</v>
          </cell>
          <cell r="D1921">
            <v>4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4</v>
          </cell>
          <cell r="Y1921">
            <v>4</v>
          </cell>
        </row>
        <row r="1922">
          <cell r="C1922">
            <v>0</v>
          </cell>
          <cell r="D1922">
            <v>1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1</v>
          </cell>
          <cell r="Y1922">
            <v>1</v>
          </cell>
        </row>
        <row r="1923">
          <cell r="C1923">
            <v>19</v>
          </cell>
          <cell r="D1923">
            <v>1</v>
          </cell>
          <cell r="E1923">
            <v>0</v>
          </cell>
          <cell r="F1923">
            <v>69</v>
          </cell>
          <cell r="G1923">
            <v>296</v>
          </cell>
          <cell r="H1923">
            <v>0</v>
          </cell>
          <cell r="I1923">
            <v>2</v>
          </cell>
          <cell r="J1923">
            <v>0</v>
          </cell>
          <cell r="K1923">
            <v>1</v>
          </cell>
          <cell r="L1923">
            <v>49</v>
          </cell>
          <cell r="M1923">
            <v>38</v>
          </cell>
          <cell r="N1923">
            <v>44</v>
          </cell>
          <cell r="O1923">
            <v>0</v>
          </cell>
          <cell r="P1923">
            <v>350</v>
          </cell>
          <cell r="Q1923">
            <v>310</v>
          </cell>
          <cell r="R1923">
            <v>291</v>
          </cell>
          <cell r="S1923">
            <v>168</v>
          </cell>
          <cell r="T1923">
            <v>204</v>
          </cell>
          <cell r="U1923">
            <v>3</v>
          </cell>
          <cell r="V1923">
            <v>7</v>
          </cell>
          <cell r="W1923">
            <v>291</v>
          </cell>
          <cell r="X1923">
            <v>1561</v>
          </cell>
          <cell r="Y1923">
            <v>1852</v>
          </cell>
        </row>
        <row r="1924">
          <cell r="C1924">
            <v>212</v>
          </cell>
          <cell r="D1924">
            <v>1</v>
          </cell>
          <cell r="E1924">
            <v>0</v>
          </cell>
          <cell r="F1924">
            <v>1</v>
          </cell>
          <cell r="G1924">
            <v>8</v>
          </cell>
          <cell r="H1924">
            <v>0</v>
          </cell>
          <cell r="I1924">
            <v>1</v>
          </cell>
          <cell r="J1924">
            <v>0</v>
          </cell>
          <cell r="K1924">
            <v>0</v>
          </cell>
          <cell r="L1924">
            <v>55</v>
          </cell>
          <cell r="M1924">
            <v>2</v>
          </cell>
          <cell r="N1924">
            <v>14</v>
          </cell>
          <cell r="O1924">
            <v>0</v>
          </cell>
          <cell r="P1924">
            <v>165</v>
          </cell>
          <cell r="Q1924">
            <v>17</v>
          </cell>
          <cell r="R1924">
            <v>34</v>
          </cell>
          <cell r="S1924">
            <v>90</v>
          </cell>
          <cell r="T1924">
            <v>37</v>
          </cell>
          <cell r="U1924">
            <v>6</v>
          </cell>
          <cell r="V1924">
            <v>1</v>
          </cell>
          <cell r="W1924">
            <v>34</v>
          </cell>
          <cell r="X1924">
            <v>610</v>
          </cell>
          <cell r="Y1924">
            <v>644</v>
          </cell>
        </row>
        <row r="1925"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2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2</v>
          </cell>
          <cell r="Y1925">
            <v>2</v>
          </cell>
        </row>
        <row r="1926"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</row>
        <row r="1927">
          <cell r="C1927">
            <v>1</v>
          </cell>
          <cell r="D1927">
            <v>0</v>
          </cell>
          <cell r="E1927">
            <v>48</v>
          </cell>
          <cell r="F1927">
            <v>0</v>
          </cell>
          <cell r="G1927">
            <v>732</v>
          </cell>
          <cell r="H1927">
            <v>0</v>
          </cell>
          <cell r="I1927">
            <v>0</v>
          </cell>
          <cell r="J1927">
            <v>221</v>
          </cell>
          <cell r="K1927">
            <v>0</v>
          </cell>
          <cell r="L1927">
            <v>170</v>
          </cell>
          <cell r="M1927">
            <v>27</v>
          </cell>
          <cell r="N1927">
            <v>0</v>
          </cell>
          <cell r="O1927">
            <v>0</v>
          </cell>
          <cell r="P1927">
            <v>38</v>
          </cell>
          <cell r="Q1927">
            <v>831</v>
          </cell>
          <cell r="R1927">
            <v>348</v>
          </cell>
          <cell r="S1927">
            <v>64</v>
          </cell>
          <cell r="T1927">
            <v>1297</v>
          </cell>
          <cell r="U1927">
            <v>1</v>
          </cell>
          <cell r="V1927">
            <v>0</v>
          </cell>
          <cell r="W1927">
            <v>396</v>
          </cell>
          <cell r="X1927">
            <v>3382</v>
          </cell>
          <cell r="Y1927">
            <v>3778</v>
          </cell>
        </row>
        <row r="1928">
          <cell r="C1928">
            <v>2</v>
          </cell>
          <cell r="D1928">
            <v>0</v>
          </cell>
          <cell r="E1928">
            <v>64</v>
          </cell>
          <cell r="F1928">
            <v>0</v>
          </cell>
          <cell r="G1928">
            <v>14</v>
          </cell>
          <cell r="H1928">
            <v>0</v>
          </cell>
          <cell r="I1928">
            <v>1</v>
          </cell>
          <cell r="J1928">
            <v>18</v>
          </cell>
          <cell r="K1928">
            <v>0</v>
          </cell>
          <cell r="L1928">
            <v>103</v>
          </cell>
          <cell r="M1928">
            <v>14</v>
          </cell>
          <cell r="N1928">
            <v>0</v>
          </cell>
          <cell r="O1928">
            <v>0</v>
          </cell>
          <cell r="P1928">
            <v>8</v>
          </cell>
          <cell r="Q1928">
            <v>103</v>
          </cell>
          <cell r="R1928">
            <v>97</v>
          </cell>
          <cell r="S1928">
            <v>40</v>
          </cell>
          <cell r="T1928">
            <v>246</v>
          </cell>
          <cell r="U1928">
            <v>0</v>
          </cell>
          <cell r="V1928">
            <v>0</v>
          </cell>
          <cell r="W1928">
            <v>161</v>
          </cell>
          <cell r="X1928">
            <v>549</v>
          </cell>
          <cell r="Y1928">
            <v>710</v>
          </cell>
        </row>
        <row r="1929"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</row>
        <row r="1930"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</row>
        <row r="1931">
          <cell r="C1931">
            <v>0</v>
          </cell>
          <cell r="D1931">
            <v>1</v>
          </cell>
          <cell r="E1931">
            <v>0</v>
          </cell>
          <cell r="F1931">
            <v>0</v>
          </cell>
          <cell r="G1931">
            <v>157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5</v>
          </cell>
          <cell r="S1931">
            <v>0</v>
          </cell>
          <cell r="T1931">
            <v>8</v>
          </cell>
          <cell r="U1931">
            <v>373</v>
          </cell>
          <cell r="V1931">
            <v>334</v>
          </cell>
          <cell r="W1931">
            <v>5</v>
          </cell>
          <cell r="X1931">
            <v>873</v>
          </cell>
          <cell r="Y1931">
            <v>878</v>
          </cell>
        </row>
        <row r="1932">
          <cell r="C1932">
            <v>1</v>
          </cell>
          <cell r="D1932">
            <v>0</v>
          </cell>
          <cell r="E1932">
            <v>0</v>
          </cell>
          <cell r="F1932">
            <v>0</v>
          </cell>
          <cell r="G1932">
            <v>5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5</v>
          </cell>
          <cell r="S1932">
            <v>0</v>
          </cell>
          <cell r="T1932">
            <v>0</v>
          </cell>
          <cell r="U1932">
            <v>548</v>
          </cell>
          <cell r="V1932">
            <v>152</v>
          </cell>
          <cell r="W1932">
            <v>5</v>
          </cell>
          <cell r="X1932">
            <v>706</v>
          </cell>
          <cell r="Y1932">
            <v>711</v>
          </cell>
        </row>
        <row r="1933"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119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119</v>
          </cell>
          <cell r="Y1933">
            <v>119</v>
          </cell>
        </row>
        <row r="1934"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21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21</v>
          </cell>
          <cell r="Y1934">
            <v>21</v>
          </cell>
        </row>
        <row r="1935"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384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384</v>
          </cell>
          <cell r="Y1935">
            <v>384</v>
          </cell>
        </row>
        <row r="1936"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33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33</v>
          </cell>
          <cell r="Y1936">
            <v>33</v>
          </cell>
        </row>
        <row r="1937">
          <cell r="C1937">
            <v>3</v>
          </cell>
          <cell r="D1937">
            <v>0</v>
          </cell>
          <cell r="E1937">
            <v>433</v>
          </cell>
          <cell r="F1937">
            <v>80</v>
          </cell>
          <cell r="G1937">
            <v>4203</v>
          </cell>
          <cell r="H1937">
            <v>0</v>
          </cell>
          <cell r="I1937">
            <v>6</v>
          </cell>
          <cell r="J1937">
            <v>387</v>
          </cell>
          <cell r="K1937">
            <v>2</v>
          </cell>
          <cell r="L1937">
            <v>74</v>
          </cell>
          <cell r="M1937">
            <v>143</v>
          </cell>
          <cell r="N1937">
            <v>302</v>
          </cell>
          <cell r="O1937">
            <v>0</v>
          </cell>
          <cell r="P1937">
            <v>148</v>
          </cell>
          <cell r="Q1937">
            <v>1369</v>
          </cell>
          <cell r="R1937">
            <v>318</v>
          </cell>
          <cell r="S1937">
            <v>140</v>
          </cell>
          <cell r="T1937">
            <v>352</v>
          </cell>
          <cell r="U1937">
            <v>0</v>
          </cell>
          <cell r="V1937">
            <v>0</v>
          </cell>
          <cell r="W1937">
            <v>751</v>
          </cell>
          <cell r="X1937">
            <v>7209</v>
          </cell>
          <cell r="Y1937">
            <v>7960</v>
          </cell>
        </row>
        <row r="1938">
          <cell r="C1938">
            <v>8</v>
          </cell>
          <cell r="D1938">
            <v>0</v>
          </cell>
          <cell r="E1938">
            <v>100</v>
          </cell>
          <cell r="F1938">
            <v>6</v>
          </cell>
          <cell r="G1938">
            <v>74</v>
          </cell>
          <cell r="H1938">
            <v>0</v>
          </cell>
          <cell r="I1938">
            <v>5</v>
          </cell>
          <cell r="J1938">
            <v>63</v>
          </cell>
          <cell r="K1938">
            <v>1</v>
          </cell>
          <cell r="L1938">
            <v>23</v>
          </cell>
          <cell r="M1938">
            <v>24</v>
          </cell>
          <cell r="N1938">
            <v>45</v>
          </cell>
          <cell r="O1938">
            <v>0</v>
          </cell>
          <cell r="P1938">
            <v>43</v>
          </cell>
          <cell r="Q1938">
            <v>161</v>
          </cell>
          <cell r="R1938">
            <v>115</v>
          </cell>
          <cell r="S1938">
            <v>40</v>
          </cell>
          <cell r="T1938">
            <v>46</v>
          </cell>
          <cell r="U1938">
            <v>0</v>
          </cell>
          <cell r="V1938">
            <v>0</v>
          </cell>
          <cell r="W1938">
            <v>215</v>
          </cell>
          <cell r="X1938">
            <v>539</v>
          </cell>
          <cell r="Y1938">
            <v>754</v>
          </cell>
        </row>
        <row r="1939">
          <cell r="C1939">
            <v>0</v>
          </cell>
          <cell r="D1939">
            <v>1</v>
          </cell>
          <cell r="E1939">
            <v>123</v>
          </cell>
          <cell r="F1939">
            <v>0</v>
          </cell>
          <cell r="G1939">
            <v>652</v>
          </cell>
          <cell r="H1939">
            <v>0</v>
          </cell>
          <cell r="I1939">
            <v>6</v>
          </cell>
          <cell r="J1939">
            <v>606</v>
          </cell>
          <cell r="K1939">
            <v>0</v>
          </cell>
          <cell r="L1939">
            <v>188</v>
          </cell>
          <cell r="M1939">
            <v>0</v>
          </cell>
          <cell r="N1939">
            <v>0</v>
          </cell>
          <cell r="O1939">
            <v>4</v>
          </cell>
          <cell r="P1939">
            <v>57</v>
          </cell>
          <cell r="Q1939">
            <v>1050</v>
          </cell>
          <cell r="R1939">
            <v>143</v>
          </cell>
          <cell r="S1939">
            <v>66</v>
          </cell>
          <cell r="T1939">
            <v>570</v>
          </cell>
          <cell r="U1939">
            <v>0</v>
          </cell>
          <cell r="V1939">
            <v>9</v>
          </cell>
          <cell r="W1939">
            <v>266</v>
          </cell>
          <cell r="X1939">
            <v>3209</v>
          </cell>
          <cell r="Y1939">
            <v>3475</v>
          </cell>
        </row>
        <row r="1940">
          <cell r="C1940">
            <v>0</v>
          </cell>
          <cell r="D1940">
            <v>0</v>
          </cell>
          <cell r="E1940">
            <v>142</v>
          </cell>
          <cell r="F1940">
            <v>0</v>
          </cell>
          <cell r="G1940">
            <v>26</v>
          </cell>
          <cell r="H1940">
            <v>0</v>
          </cell>
          <cell r="I1940">
            <v>1</v>
          </cell>
          <cell r="J1940">
            <v>197</v>
          </cell>
          <cell r="K1940">
            <v>0</v>
          </cell>
          <cell r="L1940">
            <v>146</v>
          </cell>
          <cell r="M1940">
            <v>0</v>
          </cell>
          <cell r="N1940">
            <v>0</v>
          </cell>
          <cell r="O1940">
            <v>5</v>
          </cell>
          <cell r="P1940">
            <v>11</v>
          </cell>
          <cell r="Q1940">
            <v>149</v>
          </cell>
          <cell r="R1940">
            <v>273</v>
          </cell>
          <cell r="S1940">
            <v>37</v>
          </cell>
          <cell r="T1940">
            <v>110</v>
          </cell>
          <cell r="U1940">
            <v>2</v>
          </cell>
          <cell r="V1940">
            <v>125</v>
          </cell>
          <cell r="W1940">
            <v>415</v>
          </cell>
          <cell r="X1940">
            <v>809</v>
          </cell>
          <cell r="Y1940">
            <v>1224</v>
          </cell>
        </row>
        <row r="1941"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3122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3122</v>
          </cell>
          <cell r="Y1941">
            <v>3122</v>
          </cell>
        </row>
        <row r="1942"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653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653</v>
          </cell>
          <cell r="Y1942">
            <v>653</v>
          </cell>
        </row>
        <row r="1943"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</row>
        <row r="1944"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</row>
        <row r="1945">
          <cell r="C1945">
            <v>13083</v>
          </cell>
          <cell r="D1945">
            <v>7704</v>
          </cell>
          <cell r="E1945">
            <v>124155</v>
          </cell>
          <cell r="F1945">
            <v>15192</v>
          </cell>
          <cell r="G1945">
            <v>12311</v>
          </cell>
          <cell r="H1945">
            <v>0</v>
          </cell>
          <cell r="I1945">
            <v>35114</v>
          </cell>
          <cell r="J1945">
            <v>26901</v>
          </cell>
          <cell r="K1945">
            <v>2174</v>
          </cell>
          <cell r="L1945">
            <v>28461</v>
          </cell>
          <cell r="M1945">
            <v>28318</v>
          </cell>
          <cell r="N1945">
            <v>3799</v>
          </cell>
          <cell r="O1945">
            <v>3713</v>
          </cell>
          <cell r="P1945">
            <v>5131</v>
          </cell>
          <cell r="Q1945">
            <v>23616</v>
          </cell>
          <cell r="R1945">
            <v>60365</v>
          </cell>
          <cell r="S1945">
            <v>31844</v>
          </cell>
          <cell r="T1945">
            <v>13278</v>
          </cell>
          <cell r="U1945">
            <v>14810</v>
          </cell>
          <cell r="V1945">
            <v>27620</v>
          </cell>
          <cell r="W1945">
            <v>184520</v>
          </cell>
          <cell r="X1945">
            <v>293069</v>
          </cell>
          <cell r="Y1945">
            <v>477589</v>
          </cell>
        </row>
        <row r="1946">
          <cell r="C1946">
            <v>89990</v>
          </cell>
          <cell r="D1946">
            <v>9649</v>
          </cell>
          <cell r="E1946">
            <v>148420</v>
          </cell>
          <cell r="F1946">
            <v>7009</v>
          </cell>
          <cell r="G1946">
            <v>10888</v>
          </cell>
          <cell r="H1946">
            <v>0</v>
          </cell>
          <cell r="I1946">
            <v>28490</v>
          </cell>
          <cell r="J1946">
            <v>46214</v>
          </cell>
          <cell r="K1946">
            <v>9079</v>
          </cell>
          <cell r="L1946">
            <v>38807</v>
          </cell>
          <cell r="M1946">
            <v>19975</v>
          </cell>
          <cell r="N1946">
            <v>3309</v>
          </cell>
          <cell r="O1946">
            <v>12902</v>
          </cell>
          <cell r="P1946">
            <v>5648</v>
          </cell>
          <cell r="Q1946">
            <v>22451</v>
          </cell>
          <cell r="R1946">
            <v>70495</v>
          </cell>
          <cell r="S1946">
            <v>41510</v>
          </cell>
          <cell r="T1946">
            <v>12959</v>
          </cell>
          <cell r="U1946">
            <v>121169</v>
          </cell>
          <cell r="V1946">
            <v>151978</v>
          </cell>
          <cell r="W1946">
            <v>218915</v>
          </cell>
          <cell r="X1946">
            <v>632027</v>
          </cell>
          <cell r="Y1946">
            <v>850942</v>
          </cell>
        </row>
        <row r="1947"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10865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  <cell r="Q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10865</v>
          </cell>
          <cell r="Y1947">
            <v>10865</v>
          </cell>
        </row>
        <row r="1948"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2290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2290</v>
          </cell>
          <cell r="Y1948">
            <v>2290</v>
          </cell>
        </row>
        <row r="1949">
          <cell r="C1949">
            <v>0</v>
          </cell>
          <cell r="D1949">
            <v>2369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0</v>
          </cell>
          <cell r="Q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2369</v>
          </cell>
          <cell r="Y1949">
            <v>2369</v>
          </cell>
        </row>
        <row r="1950">
          <cell r="C1950">
            <v>0</v>
          </cell>
          <cell r="D1950">
            <v>1106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1106</v>
          </cell>
          <cell r="Y1950">
            <v>1106</v>
          </cell>
        </row>
        <row r="1951">
          <cell r="C1951">
            <v>407</v>
          </cell>
          <cell r="D1951">
            <v>2583</v>
          </cell>
          <cell r="E1951">
            <v>8655</v>
          </cell>
          <cell r="F1951">
            <v>754</v>
          </cell>
          <cell r="G1951">
            <v>2769</v>
          </cell>
          <cell r="H1951">
            <v>0</v>
          </cell>
          <cell r="I1951">
            <v>5613</v>
          </cell>
          <cell r="J1951">
            <v>476</v>
          </cell>
          <cell r="K1951">
            <v>45</v>
          </cell>
          <cell r="L1951">
            <v>11676</v>
          </cell>
          <cell r="M1951">
            <v>10369</v>
          </cell>
          <cell r="N1951">
            <v>949</v>
          </cell>
          <cell r="O1951">
            <v>763</v>
          </cell>
          <cell r="P1951">
            <v>2307</v>
          </cell>
          <cell r="Q1951">
            <v>13144</v>
          </cell>
          <cell r="R1951">
            <v>19640</v>
          </cell>
          <cell r="S1951">
            <v>3576</v>
          </cell>
          <cell r="T1951">
            <v>9184</v>
          </cell>
          <cell r="U1951">
            <v>202</v>
          </cell>
          <cell r="V1951">
            <v>2085</v>
          </cell>
          <cell r="W1951">
            <v>28295</v>
          </cell>
          <cell r="X1951">
            <v>66902</v>
          </cell>
          <cell r="Y1951">
            <v>95197</v>
          </cell>
        </row>
        <row r="1952">
          <cell r="C1952">
            <v>2302</v>
          </cell>
          <cell r="D1952">
            <v>1597</v>
          </cell>
          <cell r="E1952">
            <v>6164</v>
          </cell>
          <cell r="F1952">
            <v>265</v>
          </cell>
          <cell r="G1952">
            <v>510</v>
          </cell>
          <cell r="H1952">
            <v>0</v>
          </cell>
          <cell r="I1952">
            <v>3079</v>
          </cell>
          <cell r="J1952">
            <v>476</v>
          </cell>
          <cell r="K1952">
            <v>242</v>
          </cell>
          <cell r="L1952">
            <v>8982</v>
          </cell>
          <cell r="M1952">
            <v>2106</v>
          </cell>
          <cell r="N1952">
            <v>578</v>
          </cell>
          <cell r="O1952">
            <v>1610</v>
          </cell>
          <cell r="P1952">
            <v>1899</v>
          </cell>
          <cell r="Q1952">
            <v>5803</v>
          </cell>
          <cell r="R1952">
            <v>8025</v>
          </cell>
          <cell r="S1952">
            <v>2207</v>
          </cell>
          <cell r="T1952">
            <v>3004</v>
          </cell>
          <cell r="U1952">
            <v>1082</v>
          </cell>
          <cell r="V1952">
            <v>5172</v>
          </cell>
          <cell r="W1952">
            <v>14189</v>
          </cell>
          <cell r="X1952">
            <v>40914</v>
          </cell>
          <cell r="Y1952">
            <v>55103</v>
          </cell>
        </row>
        <row r="1953"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982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  <cell r="X1953">
            <v>982</v>
          </cell>
          <cell r="Y1953">
            <v>982</v>
          </cell>
        </row>
        <row r="1954"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210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210</v>
          </cell>
          <cell r="Y1954">
            <v>210</v>
          </cell>
        </row>
        <row r="1955">
          <cell r="C1955">
            <v>0</v>
          </cell>
          <cell r="D1955">
            <v>883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0</v>
          </cell>
          <cell r="Q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883</v>
          </cell>
          <cell r="Y1955">
            <v>883</v>
          </cell>
        </row>
        <row r="1956">
          <cell r="C1956">
            <v>0</v>
          </cell>
          <cell r="D1956">
            <v>261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0</v>
          </cell>
          <cell r="Q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261</v>
          </cell>
          <cell r="Y1956">
            <v>261</v>
          </cell>
        </row>
        <row r="1957">
          <cell r="C1957">
            <v>248</v>
          </cell>
          <cell r="D1957">
            <v>632</v>
          </cell>
          <cell r="E1957">
            <v>5573</v>
          </cell>
          <cell r="F1957">
            <v>1157</v>
          </cell>
          <cell r="G1957">
            <v>502</v>
          </cell>
          <cell r="H1957">
            <v>0</v>
          </cell>
          <cell r="I1957">
            <v>1016</v>
          </cell>
          <cell r="J1957">
            <v>448</v>
          </cell>
          <cell r="K1957">
            <v>34</v>
          </cell>
          <cell r="L1957">
            <v>1210</v>
          </cell>
          <cell r="M1957">
            <v>525</v>
          </cell>
          <cell r="N1957">
            <v>166</v>
          </cell>
          <cell r="O1957">
            <v>574</v>
          </cell>
          <cell r="P1957">
            <v>589</v>
          </cell>
          <cell r="Q1957">
            <v>2296</v>
          </cell>
          <cell r="R1957">
            <v>3899</v>
          </cell>
          <cell r="S1957">
            <v>444</v>
          </cell>
          <cell r="T1957">
            <v>952</v>
          </cell>
          <cell r="U1957">
            <v>68</v>
          </cell>
          <cell r="V1957">
            <v>1018</v>
          </cell>
          <cell r="W1957">
            <v>9472</v>
          </cell>
          <cell r="X1957">
            <v>11879</v>
          </cell>
          <cell r="Y1957">
            <v>21351</v>
          </cell>
        </row>
        <row r="1958">
          <cell r="C1958">
            <v>1982</v>
          </cell>
          <cell r="D1958">
            <v>750</v>
          </cell>
          <cell r="E1958">
            <v>6829</v>
          </cell>
          <cell r="F1958">
            <v>290</v>
          </cell>
          <cell r="G1958">
            <v>506</v>
          </cell>
          <cell r="H1958">
            <v>0</v>
          </cell>
          <cell r="I1958">
            <v>1333</v>
          </cell>
          <cell r="J1958">
            <v>782</v>
          </cell>
          <cell r="K1958">
            <v>133</v>
          </cell>
          <cell r="L1958">
            <v>1992</v>
          </cell>
          <cell r="M1958">
            <v>656</v>
          </cell>
          <cell r="N1958">
            <v>277</v>
          </cell>
          <cell r="O1958">
            <v>1044</v>
          </cell>
          <cell r="P1958">
            <v>1160</v>
          </cell>
          <cell r="Q1958">
            <v>3274</v>
          </cell>
          <cell r="R1958">
            <v>3459</v>
          </cell>
          <cell r="S1958">
            <v>990</v>
          </cell>
          <cell r="T1958">
            <v>750</v>
          </cell>
          <cell r="U1958">
            <v>813</v>
          </cell>
          <cell r="V1958">
            <v>2533</v>
          </cell>
          <cell r="W1958">
            <v>10288</v>
          </cell>
          <cell r="X1958">
            <v>19265</v>
          </cell>
          <cell r="Y1958">
            <v>29553</v>
          </cell>
        </row>
        <row r="1959"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2610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2610</v>
          </cell>
          <cell r="Y1959">
            <v>2610</v>
          </cell>
        </row>
        <row r="1960"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451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451</v>
          </cell>
          <cell r="Y1960">
            <v>451</v>
          </cell>
        </row>
        <row r="1961">
          <cell r="C1961">
            <v>0</v>
          </cell>
          <cell r="D1961">
            <v>1043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1043</v>
          </cell>
          <cell r="Y1961">
            <v>1043</v>
          </cell>
        </row>
        <row r="1962">
          <cell r="C1962">
            <v>0</v>
          </cell>
          <cell r="D1962">
            <v>236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236</v>
          </cell>
          <cell r="Y1962">
            <v>236</v>
          </cell>
        </row>
        <row r="1963">
          <cell r="C1963">
            <v>19</v>
          </cell>
          <cell r="D1963">
            <v>137</v>
          </cell>
          <cell r="E1963">
            <v>96</v>
          </cell>
          <cell r="F1963">
            <v>247</v>
          </cell>
          <cell r="G1963">
            <v>41</v>
          </cell>
          <cell r="H1963">
            <v>0</v>
          </cell>
          <cell r="I1963">
            <v>110</v>
          </cell>
          <cell r="J1963">
            <v>0</v>
          </cell>
          <cell r="K1963">
            <v>4</v>
          </cell>
          <cell r="L1963">
            <v>506</v>
          </cell>
          <cell r="M1963">
            <v>109</v>
          </cell>
          <cell r="N1963">
            <v>11</v>
          </cell>
          <cell r="O1963">
            <v>388</v>
          </cell>
          <cell r="P1963">
            <v>68</v>
          </cell>
          <cell r="Q1963">
            <v>87</v>
          </cell>
          <cell r="R1963">
            <v>176</v>
          </cell>
          <cell r="S1963">
            <v>30</v>
          </cell>
          <cell r="T1963">
            <v>54</v>
          </cell>
          <cell r="U1963">
            <v>41</v>
          </cell>
          <cell r="V1963">
            <v>60</v>
          </cell>
          <cell r="W1963">
            <v>272</v>
          </cell>
          <cell r="X1963">
            <v>1912</v>
          </cell>
          <cell r="Y1963">
            <v>2184</v>
          </cell>
        </row>
        <row r="1964">
          <cell r="C1964">
            <v>138</v>
          </cell>
          <cell r="D1964">
            <v>104</v>
          </cell>
          <cell r="E1964">
            <v>78</v>
          </cell>
          <cell r="F1964">
            <v>19</v>
          </cell>
          <cell r="G1964">
            <v>32</v>
          </cell>
          <cell r="H1964">
            <v>0</v>
          </cell>
          <cell r="I1964">
            <v>38</v>
          </cell>
          <cell r="J1964">
            <v>1</v>
          </cell>
          <cell r="K1964">
            <v>0</v>
          </cell>
          <cell r="L1964">
            <v>437</v>
          </cell>
          <cell r="M1964">
            <v>31</v>
          </cell>
          <cell r="N1964">
            <v>2</v>
          </cell>
          <cell r="O1964">
            <v>494</v>
          </cell>
          <cell r="P1964">
            <v>66</v>
          </cell>
          <cell r="Q1964">
            <v>91</v>
          </cell>
          <cell r="R1964">
            <v>184</v>
          </cell>
          <cell r="S1964">
            <v>32</v>
          </cell>
          <cell r="T1964">
            <v>52</v>
          </cell>
          <cell r="U1964">
            <v>293</v>
          </cell>
          <cell r="V1964">
            <v>50</v>
          </cell>
          <cell r="W1964">
            <v>262</v>
          </cell>
          <cell r="X1964">
            <v>1880</v>
          </cell>
          <cell r="Y1964">
            <v>2142</v>
          </cell>
        </row>
        <row r="1965"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</row>
        <row r="1966"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</row>
        <row r="1967">
          <cell r="C1967">
            <v>3</v>
          </cell>
          <cell r="D1967">
            <v>65</v>
          </cell>
          <cell r="E1967">
            <v>3263</v>
          </cell>
          <cell r="F1967">
            <v>0</v>
          </cell>
          <cell r="G1967">
            <v>64</v>
          </cell>
          <cell r="H1967">
            <v>0</v>
          </cell>
          <cell r="I1967">
            <v>295</v>
          </cell>
          <cell r="J1967">
            <v>32</v>
          </cell>
          <cell r="K1967">
            <v>0</v>
          </cell>
          <cell r="L1967">
            <v>568</v>
          </cell>
          <cell r="M1967">
            <v>88</v>
          </cell>
          <cell r="N1967">
            <v>0</v>
          </cell>
          <cell r="O1967">
            <v>0</v>
          </cell>
          <cell r="P1967">
            <v>1</v>
          </cell>
          <cell r="Q1967">
            <v>126</v>
          </cell>
          <cell r="R1967">
            <v>1349</v>
          </cell>
          <cell r="S1967">
            <v>195</v>
          </cell>
          <cell r="T1967">
            <v>891</v>
          </cell>
          <cell r="U1967">
            <v>2</v>
          </cell>
          <cell r="V1967">
            <v>0</v>
          </cell>
          <cell r="W1967">
            <v>4612</v>
          </cell>
          <cell r="X1967">
            <v>2330</v>
          </cell>
          <cell r="Y1967">
            <v>6942</v>
          </cell>
        </row>
        <row r="1968">
          <cell r="C1968">
            <v>4</v>
          </cell>
          <cell r="D1968">
            <v>101</v>
          </cell>
          <cell r="E1968">
            <v>4674</v>
          </cell>
          <cell r="F1968">
            <v>0</v>
          </cell>
          <cell r="G1968">
            <v>34</v>
          </cell>
          <cell r="H1968">
            <v>0</v>
          </cell>
          <cell r="I1968">
            <v>339</v>
          </cell>
          <cell r="J1968">
            <v>14</v>
          </cell>
          <cell r="K1968">
            <v>0</v>
          </cell>
          <cell r="L1968">
            <v>770</v>
          </cell>
          <cell r="M1968">
            <v>61</v>
          </cell>
          <cell r="N1968">
            <v>0</v>
          </cell>
          <cell r="O1968">
            <v>0</v>
          </cell>
          <cell r="P1968">
            <v>6</v>
          </cell>
          <cell r="Q1968">
            <v>41</v>
          </cell>
          <cell r="R1968">
            <v>682</v>
          </cell>
          <cell r="S1968">
            <v>217</v>
          </cell>
          <cell r="T1968">
            <v>248</v>
          </cell>
          <cell r="U1968">
            <v>17</v>
          </cell>
          <cell r="V1968">
            <v>0</v>
          </cell>
          <cell r="W1968">
            <v>5356</v>
          </cell>
          <cell r="X1968">
            <v>1852</v>
          </cell>
          <cell r="Y1968">
            <v>7208</v>
          </cell>
        </row>
        <row r="1969"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5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5</v>
          </cell>
          <cell r="Y1969">
            <v>5</v>
          </cell>
        </row>
        <row r="1970"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15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15</v>
          </cell>
          <cell r="Y1970">
            <v>15</v>
          </cell>
        </row>
        <row r="1971">
          <cell r="C1971">
            <v>0</v>
          </cell>
          <cell r="D1971">
            <v>27</v>
          </cell>
          <cell r="E1971">
            <v>33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9</v>
          </cell>
          <cell r="M1971">
            <v>0</v>
          </cell>
          <cell r="N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56</v>
          </cell>
          <cell r="S1971">
            <v>0</v>
          </cell>
          <cell r="T1971">
            <v>3</v>
          </cell>
          <cell r="U1971">
            <v>153</v>
          </cell>
          <cell r="V1971">
            <v>1297</v>
          </cell>
          <cell r="W1971">
            <v>89</v>
          </cell>
          <cell r="X1971">
            <v>1489</v>
          </cell>
          <cell r="Y1971">
            <v>1578</v>
          </cell>
        </row>
        <row r="1972">
          <cell r="C1972">
            <v>0</v>
          </cell>
          <cell r="D1972">
            <v>11</v>
          </cell>
          <cell r="E1972">
            <v>39</v>
          </cell>
          <cell r="F1972">
            <v>0</v>
          </cell>
          <cell r="G1972">
            <v>6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11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51</v>
          </cell>
          <cell r="S1972">
            <v>0</v>
          </cell>
          <cell r="T1972">
            <v>0</v>
          </cell>
          <cell r="U1972">
            <v>1216</v>
          </cell>
          <cell r="V1972">
            <v>1367</v>
          </cell>
          <cell r="W1972">
            <v>90</v>
          </cell>
          <cell r="X1972">
            <v>2611</v>
          </cell>
          <cell r="Y1972">
            <v>2701</v>
          </cell>
        </row>
        <row r="1973"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24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24</v>
          </cell>
          <cell r="Y1973">
            <v>24</v>
          </cell>
        </row>
        <row r="1974"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6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6</v>
          </cell>
          <cell r="Y1974">
            <v>6</v>
          </cell>
        </row>
        <row r="1975"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83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83</v>
          </cell>
          <cell r="Y1975">
            <v>83</v>
          </cell>
        </row>
        <row r="1976"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14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14</v>
          </cell>
          <cell r="Y1976">
            <v>14</v>
          </cell>
        </row>
        <row r="1977">
          <cell r="C1977">
            <v>33</v>
          </cell>
          <cell r="D1977">
            <v>0</v>
          </cell>
          <cell r="E1977">
            <v>1222</v>
          </cell>
          <cell r="F1977">
            <v>126</v>
          </cell>
          <cell r="G1977">
            <v>686</v>
          </cell>
          <cell r="H1977">
            <v>0</v>
          </cell>
          <cell r="I1977">
            <v>371</v>
          </cell>
          <cell r="J1977">
            <v>189</v>
          </cell>
          <cell r="K1977">
            <v>0</v>
          </cell>
          <cell r="L1977">
            <v>270</v>
          </cell>
          <cell r="M1977">
            <v>300</v>
          </cell>
          <cell r="N1977">
            <v>113</v>
          </cell>
          <cell r="O1977">
            <v>0</v>
          </cell>
          <cell r="P1977">
            <v>133</v>
          </cell>
          <cell r="Q1977">
            <v>475</v>
          </cell>
          <cell r="R1977">
            <v>990</v>
          </cell>
          <cell r="S1977">
            <v>120</v>
          </cell>
          <cell r="T1977">
            <v>983</v>
          </cell>
          <cell r="U1977">
            <v>0</v>
          </cell>
          <cell r="V1977">
            <v>0</v>
          </cell>
          <cell r="W1977">
            <v>2212</v>
          </cell>
          <cell r="X1977">
            <v>3799</v>
          </cell>
          <cell r="Y1977">
            <v>6011</v>
          </cell>
        </row>
        <row r="1978">
          <cell r="C1978">
            <v>339</v>
          </cell>
          <cell r="D1978">
            <v>0</v>
          </cell>
          <cell r="E1978">
            <v>1729</v>
          </cell>
          <cell r="F1978">
            <v>113</v>
          </cell>
          <cell r="G1978">
            <v>528</v>
          </cell>
          <cell r="H1978">
            <v>0</v>
          </cell>
          <cell r="I1978">
            <v>407</v>
          </cell>
          <cell r="J1978">
            <v>173</v>
          </cell>
          <cell r="K1978">
            <v>6</v>
          </cell>
          <cell r="L1978">
            <v>595</v>
          </cell>
          <cell r="M1978">
            <v>423</v>
          </cell>
          <cell r="N1978">
            <v>80</v>
          </cell>
          <cell r="O1978">
            <v>0</v>
          </cell>
          <cell r="P1978">
            <v>71</v>
          </cell>
          <cell r="Q1978">
            <v>374</v>
          </cell>
          <cell r="R1978">
            <v>1531</v>
          </cell>
          <cell r="S1978">
            <v>222</v>
          </cell>
          <cell r="T1978">
            <v>335</v>
          </cell>
          <cell r="U1978">
            <v>0</v>
          </cell>
          <cell r="V1978">
            <v>0</v>
          </cell>
          <cell r="W1978">
            <v>3260</v>
          </cell>
          <cell r="X1978">
            <v>3666</v>
          </cell>
          <cell r="Y1978">
            <v>6926</v>
          </cell>
        </row>
        <row r="1979">
          <cell r="C1979">
            <v>0</v>
          </cell>
          <cell r="D1979">
            <v>192</v>
          </cell>
          <cell r="E1979">
            <v>1090</v>
          </cell>
          <cell r="F1979">
            <v>0</v>
          </cell>
          <cell r="G1979">
            <v>259</v>
          </cell>
          <cell r="H1979">
            <v>0</v>
          </cell>
          <cell r="I1979">
            <v>199</v>
          </cell>
          <cell r="J1979">
            <v>69</v>
          </cell>
          <cell r="K1979">
            <v>0</v>
          </cell>
          <cell r="L1979">
            <v>479</v>
          </cell>
          <cell r="M1979">
            <v>0</v>
          </cell>
          <cell r="N1979">
            <v>0</v>
          </cell>
          <cell r="O1979">
            <v>123</v>
          </cell>
          <cell r="P1979">
            <v>12</v>
          </cell>
          <cell r="Q1979">
            <v>126</v>
          </cell>
          <cell r="R1979">
            <v>1114</v>
          </cell>
          <cell r="S1979">
            <v>97</v>
          </cell>
          <cell r="T1979">
            <v>443</v>
          </cell>
          <cell r="U1979">
            <v>2</v>
          </cell>
          <cell r="V1979">
            <v>106</v>
          </cell>
          <cell r="W1979">
            <v>2204</v>
          </cell>
          <cell r="X1979">
            <v>2107</v>
          </cell>
          <cell r="Y1979">
            <v>4311</v>
          </cell>
        </row>
        <row r="1980">
          <cell r="C1980">
            <v>0</v>
          </cell>
          <cell r="D1980">
            <v>178</v>
          </cell>
          <cell r="E1980">
            <v>2983</v>
          </cell>
          <cell r="F1980">
            <v>0</v>
          </cell>
          <cell r="G1980">
            <v>50</v>
          </cell>
          <cell r="H1980">
            <v>0</v>
          </cell>
          <cell r="I1980">
            <v>254</v>
          </cell>
          <cell r="J1980">
            <v>34</v>
          </cell>
          <cell r="K1980">
            <v>0</v>
          </cell>
          <cell r="L1980">
            <v>942</v>
          </cell>
          <cell r="M1980">
            <v>0</v>
          </cell>
          <cell r="N1980">
            <v>0</v>
          </cell>
          <cell r="O1980">
            <v>178</v>
          </cell>
          <cell r="P1980">
            <v>10</v>
          </cell>
          <cell r="Q1980">
            <v>45</v>
          </cell>
          <cell r="R1980">
            <v>1154</v>
          </cell>
          <cell r="S1980">
            <v>70</v>
          </cell>
          <cell r="T1980">
            <v>225</v>
          </cell>
          <cell r="U1980">
            <v>38</v>
          </cell>
          <cell r="V1980">
            <v>540</v>
          </cell>
          <cell r="W1980">
            <v>4137</v>
          </cell>
          <cell r="X1980">
            <v>2564</v>
          </cell>
          <cell r="Y1980">
            <v>6701</v>
          </cell>
        </row>
        <row r="1981"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1091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1091</v>
          </cell>
          <cell r="Y1981">
            <v>1091</v>
          </cell>
        </row>
        <row r="1982"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407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407</v>
          </cell>
          <cell r="Y1982">
            <v>407</v>
          </cell>
        </row>
        <row r="1983"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  <cell r="X1983">
            <v>0</v>
          </cell>
          <cell r="Y1983">
            <v>0</v>
          </cell>
        </row>
        <row r="1984">
          <cell r="C1984">
            <v>0</v>
          </cell>
          <cell r="D1984">
            <v>1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1</v>
          </cell>
          <cell r="Y1984">
            <v>1</v>
          </cell>
        </row>
        <row r="1985">
          <cell r="C1985">
            <v>15500</v>
          </cell>
          <cell r="D1985">
            <v>6028</v>
          </cell>
          <cell r="E1985">
            <v>29420</v>
          </cell>
          <cell r="F1985">
            <v>10159</v>
          </cell>
          <cell r="G1985">
            <v>25704</v>
          </cell>
          <cell r="H1985">
            <v>12263</v>
          </cell>
          <cell r="I1985">
            <v>913</v>
          </cell>
          <cell r="J1985">
            <v>30313</v>
          </cell>
          <cell r="K1985">
            <v>167</v>
          </cell>
          <cell r="L1985">
            <v>9420</v>
          </cell>
          <cell r="M1985">
            <v>15071</v>
          </cell>
          <cell r="N1985">
            <v>9732</v>
          </cell>
          <cell r="O1985">
            <v>1023</v>
          </cell>
          <cell r="P1985">
            <v>16048</v>
          </cell>
          <cell r="Q1985">
            <v>86255</v>
          </cell>
          <cell r="R1985">
            <v>41139</v>
          </cell>
          <cell r="S1985">
            <v>13534</v>
          </cell>
          <cell r="T1985">
            <v>11666</v>
          </cell>
          <cell r="U1985">
            <v>46399</v>
          </cell>
          <cell r="V1985">
            <v>9359</v>
          </cell>
          <cell r="W1985">
            <v>70559</v>
          </cell>
          <cell r="X1985">
            <v>319554</v>
          </cell>
          <cell r="Y1985">
            <v>390113</v>
          </cell>
        </row>
        <row r="1986">
          <cell r="C1986">
            <v>59631</v>
          </cell>
          <cell r="D1986">
            <v>7032</v>
          </cell>
          <cell r="E1986">
            <v>25357</v>
          </cell>
          <cell r="F1986">
            <v>1656</v>
          </cell>
          <cell r="G1986">
            <v>4781</v>
          </cell>
          <cell r="H1986">
            <v>7437</v>
          </cell>
          <cell r="I1986">
            <v>858</v>
          </cell>
          <cell r="J1986">
            <v>20502</v>
          </cell>
          <cell r="K1986">
            <v>605</v>
          </cell>
          <cell r="L1986">
            <v>10616</v>
          </cell>
          <cell r="M1986">
            <v>6263</v>
          </cell>
          <cell r="N1986">
            <v>2282</v>
          </cell>
          <cell r="O1986">
            <v>2087</v>
          </cell>
          <cell r="P1986">
            <v>10770</v>
          </cell>
          <cell r="Q1986">
            <v>13277</v>
          </cell>
          <cell r="R1986">
            <v>20968</v>
          </cell>
          <cell r="S1986">
            <v>8851</v>
          </cell>
          <cell r="T1986">
            <v>8899</v>
          </cell>
          <cell r="U1986">
            <v>141081</v>
          </cell>
          <cell r="V1986">
            <v>21156</v>
          </cell>
          <cell r="W1986">
            <v>46325</v>
          </cell>
          <cell r="X1986">
            <v>327784</v>
          </cell>
          <cell r="Y1986">
            <v>374109</v>
          </cell>
        </row>
        <row r="1987"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425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425</v>
          </cell>
          <cell r="Y1987">
            <v>425</v>
          </cell>
        </row>
        <row r="1988"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165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165</v>
          </cell>
          <cell r="Y1988">
            <v>165</v>
          </cell>
        </row>
        <row r="1989">
          <cell r="C1989">
            <v>0</v>
          </cell>
          <cell r="D1989">
            <v>2868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2868</v>
          </cell>
          <cell r="Y1989">
            <v>2868</v>
          </cell>
        </row>
        <row r="1990">
          <cell r="C1990">
            <v>0</v>
          </cell>
          <cell r="D1990">
            <v>2734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2734</v>
          </cell>
          <cell r="Y1990">
            <v>2734</v>
          </cell>
        </row>
        <row r="1991">
          <cell r="C1991">
            <v>256</v>
          </cell>
          <cell r="D1991">
            <v>1614</v>
          </cell>
          <cell r="E1991">
            <v>4971</v>
          </cell>
          <cell r="F1991">
            <v>165</v>
          </cell>
          <cell r="G1991">
            <v>7617</v>
          </cell>
          <cell r="H1991">
            <v>942</v>
          </cell>
          <cell r="I1991">
            <v>180</v>
          </cell>
          <cell r="J1991">
            <v>800</v>
          </cell>
          <cell r="K1991">
            <v>97</v>
          </cell>
          <cell r="L1991">
            <v>4465</v>
          </cell>
          <cell r="M1991">
            <v>3795</v>
          </cell>
          <cell r="N1991">
            <v>2329</v>
          </cell>
          <cell r="O1991">
            <v>541</v>
          </cell>
          <cell r="P1991">
            <v>8107</v>
          </cell>
          <cell r="Q1991">
            <v>56507</v>
          </cell>
          <cell r="R1991">
            <v>17863</v>
          </cell>
          <cell r="S1991">
            <v>9734</v>
          </cell>
          <cell r="T1991">
            <v>5896</v>
          </cell>
          <cell r="U1991">
            <v>777</v>
          </cell>
          <cell r="V1991">
            <v>605</v>
          </cell>
          <cell r="W1991">
            <v>22834</v>
          </cell>
          <cell r="X1991">
            <v>104427</v>
          </cell>
          <cell r="Y1991">
            <v>127261</v>
          </cell>
        </row>
        <row r="1992">
          <cell r="C1992">
            <v>611</v>
          </cell>
          <cell r="D1992">
            <v>1004</v>
          </cell>
          <cell r="E1992">
            <v>1621</v>
          </cell>
          <cell r="F1992">
            <v>51</v>
          </cell>
          <cell r="G1992">
            <v>434</v>
          </cell>
          <cell r="H1992">
            <v>400</v>
          </cell>
          <cell r="I1992">
            <v>102</v>
          </cell>
          <cell r="J1992">
            <v>522</v>
          </cell>
          <cell r="K1992">
            <v>275</v>
          </cell>
          <cell r="L1992">
            <v>3783</v>
          </cell>
          <cell r="M1992">
            <v>799</v>
          </cell>
          <cell r="N1992">
            <v>427</v>
          </cell>
          <cell r="O1992">
            <v>1009</v>
          </cell>
          <cell r="P1992">
            <v>4651</v>
          </cell>
          <cell r="Q1992">
            <v>5688</v>
          </cell>
          <cell r="R1992">
            <v>7040</v>
          </cell>
          <cell r="S1992">
            <v>2539</v>
          </cell>
          <cell r="T1992">
            <v>1889</v>
          </cell>
          <cell r="U1992">
            <v>848</v>
          </cell>
          <cell r="V1992">
            <v>1339</v>
          </cell>
          <cell r="W1992">
            <v>8661</v>
          </cell>
          <cell r="X1992">
            <v>26371</v>
          </cell>
          <cell r="Y1992">
            <v>35032</v>
          </cell>
        </row>
        <row r="1993"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12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12</v>
          </cell>
          <cell r="Y1993">
            <v>12</v>
          </cell>
        </row>
        <row r="1994"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7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7</v>
          </cell>
          <cell r="Y1994">
            <v>7</v>
          </cell>
        </row>
        <row r="1995">
          <cell r="C1995">
            <v>0</v>
          </cell>
          <cell r="D1995">
            <v>514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514</v>
          </cell>
          <cell r="Y1995">
            <v>514</v>
          </cell>
        </row>
        <row r="1996">
          <cell r="C1996">
            <v>0</v>
          </cell>
          <cell r="D1996">
            <v>481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481</v>
          </cell>
          <cell r="Y1996">
            <v>481</v>
          </cell>
        </row>
        <row r="1997">
          <cell r="C1997">
            <v>100</v>
          </cell>
          <cell r="D1997">
            <v>191</v>
          </cell>
          <cell r="E1997">
            <v>963</v>
          </cell>
          <cell r="F1997">
            <v>264</v>
          </cell>
          <cell r="G1997">
            <v>659</v>
          </cell>
          <cell r="H1997">
            <v>1977</v>
          </cell>
          <cell r="I1997">
            <v>110</v>
          </cell>
          <cell r="J1997">
            <v>551</v>
          </cell>
          <cell r="K1997">
            <v>15</v>
          </cell>
          <cell r="L1997">
            <v>487</v>
          </cell>
          <cell r="M1997">
            <v>260</v>
          </cell>
          <cell r="N1997">
            <v>389</v>
          </cell>
          <cell r="O1997">
            <v>242</v>
          </cell>
          <cell r="P1997">
            <v>1727</v>
          </cell>
          <cell r="Q1997">
            <v>8183</v>
          </cell>
          <cell r="R1997">
            <v>2046</v>
          </cell>
          <cell r="S1997">
            <v>1003</v>
          </cell>
          <cell r="T1997">
            <v>489</v>
          </cell>
          <cell r="U1997">
            <v>357</v>
          </cell>
          <cell r="V1997">
            <v>248</v>
          </cell>
          <cell r="W1997">
            <v>3009</v>
          </cell>
          <cell r="X1997">
            <v>17252</v>
          </cell>
          <cell r="Y1997">
            <v>20261</v>
          </cell>
        </row>
        <row r="1998">
          <cell r="C1998">
            <v>302</v>
          </cell>
          <cell r="D1998">
            <v>455</v>
          </cell>
          <cell r="E1998">
            <v>1226</v>
          </cell>
          <cell r="F1998">
            <v>60</v>
          </cell>
          <cell r="G1998">
            <v>193</v>
          </cell>
          <cell r="H1998">
            <v>2135</v>
          </cell>
          <cell r="I1998">
            <v>152</v>
          </cell>
          <cell r="J1998">
            <v>293</v>
          </cell>
          <cell r="K1998">
            <v>74</v>
          </cell>
          <cell r="L1998">
            <v>689</v>
          </cell>
          <cell r="M1998">
            <v>232</v>
          </cell>
          <cell r="N1998">
            <v>194</v>
          </cell>
          <cell r="O1998">
            <v>320</v>
          </cell>
          <cell r="P1998">
            <v>2064</v>
          </cell>
          <cell r="Q1998">
            <v>2336</v>
          </cell>
          <cell r="R1998">
            <v>1766</v>
          </cell>
          <cell r="S1998">
            <v>1131</v>
          </cell>
          <cell r="T1998">
            <v>441</v>
          </cell>
          <cell r="U1998">
            <v>860</v>
          </cell>
          <cell r="V1998">
            <v>562</v>
          </cell>
          <cell r="W1998">
            <v>2992</v>
          </cell>
          <cell r="X1998">
            <v>12493</v>
          </cell>
          <cell r="Y1998">
            <v>15485</v>
          </cell>
        </row>
        <row r="1999"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85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85</v>
          </cell>
          <cell r="Y1999">
            <v>85</v>
          </cell>
        </row>
        <row r="2000"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62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62</v>
          </cell>
          <cell r="Y2000">
            <v>62</v>
          </cell>
        </row>
        <row r="2001">
          <cell r="C2001">
            <v>0</v>
          </cell>
          <cell r="D2001">
            <v>475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475</v>
          </cell>
          <cell r="Y2001">
            <v>475</v>
          </cell>
        </row>
        <row r="2002">
          <cell r="C2002">
            <v>0</v>
          </cell>
          <cell r="D2002">
            <v>344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344</v>
          </cell>
          <cell r="Y2002">
            <v>344</v>
          </cell>
        </row>
        <row r="2003">
          <cell r="C2003">
            <v>37</v>
          </cell>
          <cell r="D2003">
            <v>67</v>
          </cell>
          <cell r="E2003">
            <v>326</v>
          </cell>
          <cell r="F2003">
            <v>270</v>
          </cell>
          <cell r="G2003">
            <v>170</v>
          </cell>
          <cell r="H2003">
            <v>39</v>
          </cell>
          <cell r="I2003">
            <v>9</v>
          </cell>
          <cell r="J2003">
            <v>1</v>
          </cell>
          <cell r="K2003">
            <v>11</v>
          </cell>
          <cell r="L2003">
            <v>215</v>
          </cell>
          <cell r="M2003">
            <v>95</v>
          </cell>
          <cell r="N2003">
            <v>39</v>
          </cell>
          <cell r="O2003">
            <v>22</v>
          </cell>
          <cell r="P2003">
            <v>369</v>
          </cell>
          <cell r="Q2003">
            <v>337</v>
          </cell>
          <cell r="R2003">
            <v>103</v>
          </cell>
          <cell r="S2003">
            <v>177</v>
          </cell>
          <cell r="T2003">
            <v>116</v>
          </cell>
          <cell r="U2003">
            <v>185</v>
          </cell>
          <cell r="V2003">
            <v>21</v>
          </cell>
          <cell r="W2003">
            <v>429</v>
          </cell>
          <cell r="X2003">
            <v>2180</v>
          </cell>
          <cell r="Y2003">
            <v>2609</v>
          </cell>
        </row>
        <row r="2004">
          <cell r="C2004">
            <v>366</v>
          </cell>
          <cell r="D2004">
            <v>54</v>
          </cell>
          <cell r="E2004">
            <v>592</v>
          </cell>
          <cell r="F2004">
            <v>16</v>
          </cell>
          <cell r="G2004">
            <v>15</v>
          </cell>
          <cell r="H2004">
            <v>16</v>
          </cell>
          <cell r="I2004">
            <v>4</v>
          </cell>
          <cell r="J2004">
            <v>0</v>
          </cell>
          <cell r="K2004">
            <v>0</v>
          </cell>
          <cell r="L2004">
            <v>178</v>
          </cell>
          <cell r="M2004">
            <v>24</v>
          </cell>
          <cell r="N2004">
            <v>10</v>
          </cell>
          <cell r="O2004">
            <v>48</v>
          </cell>
          <cell r="P2004">
            <v>156</v>
          </cell>
          <cell r="Q2004">
            <v>53</v>
          </cell>
          <cell r="R2004">
            <v>58</v>
          </cell>
          <cell r="S2004">
            <v>72</v>
          </cell>
          <cell r="T2004">
            <v>87</v>
          </cell>
          <cell r="U2004">
            <v>445</v>
          </cell>
          <cell r="V2004">
            <v>25</v>
          </cell>
          <cell r="W2004">
            <v>650</v>
          </cell>
          <cell r="X2004">
            <v>1569</v>
          </cell>
          <cell r="Y2004">
            <v>2219</v>
          </cell>
        </row>
        <row r="2005"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1</v>
          </cell>
          <cell r="Y2005">
            <v>1</v>
          </cell>
        </row>
        <row r="2006"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</row>
        <row r="2007">
          <cell r="C2007">
            <v>3</v>
          </cell>
          <cell r="D2007">
            <v>1</v>
          </cell>
          <cell r="E2007">
            <v>13</v>
          </cell>
          <cell r="F2007">
            <v>0</v>
          </cell>
          <cell r="G2007">
            <v>63</v>
          </cell>
          <cell r="H2007">
            <v>921</v>
          </cell>
          <cell r="I2007">
            <v>0</v>
          </cell>
          <cell r="J2007">
            <v>0</v>
          </cell>
          <cell r="K2007">
            <v>0</v>
          </cell>
          <cell r="L2007">
            <v>28</v>
          </cell>
          <cell r="M2007">
            <v>8</v>
          </cell>
          <cell r="N2007">
            <v>0</v>
          </cell>
          <cell r="O2007">
            <v>0</v>
          </cell>
          <cell r="P2007">
            <v>3</v>
          </cell>
          <cell r="Q2007">
            <v>171</v>
          </cell>
          <cell r="R2007">
            <v>2</v>
          </cell>
          <cell r="S2007">
            <v>0</v>
          </cell>
          <cell r="T2007">
            <v>16</v>
          </cell>
          <cell r="U2007">
            <v>0</v>
          </cell>
          <cell r="V2007">
            <v>0</v>
          </cell>
          <cell r="W2007">
            <v>15</v>
          </cell>
          <cell r="X2007">
            <v>1214</v>
          </cell>
          <cell r="Y2007">
            <v>1229</v>
          </cell>
        </row>
        <row r="2008">
          <cell r="C2008">
            <v>9</v>
          </cell>
          <cell r="D2008">
            <v>1</v>
          </cell>
          <cell r="E2008">
            <v>16</v>
          </cell>
          <cell r="F2008">
            <v>0</v>
          </cell>
          <cell r="G2008">
            <v>6</v>
          </cell>
          <cell r="H2008">
            <v>283</v>
          </cell>
          <cell r="I2008">
            <v>0</v>
          </cell>
          <cell r="J2008">
            <v>0</v>
          </cell>
          <cell r="K2008">
            <v>0</v>
          </cell>
          <cell r="L2008">
            <v>18</v>
          </cell>
          <cell r="M2008">
            <v>2</v>
          </cell>
          <cell r="N2008">
            <v>0</v>
          </cell>
          <cell r="O2008">
            <v>0</v>
          </cell>
          <cell r="P2008">
            <v>1</v>
          </cell>
          <cell r="Q2008">
            <v>16</v>
          </cell>
          <cell r="R2008">
            <v>3</v>
          </cell>
          <cell r="S2008">
            <v>0</v>
          </cell>
          <cell r="T2008">
            <v>4</v>
          </cell>
          <cell r="U2008">
            <v>2</v>
          </cell>
          <cell r="V2008">
            <v>0</v>
          </cell>
          <cell r="W2008">
            <v>19</v>
          </cell>
          <cell r="X2008">
            <v>342</v>
          </cell>
          <cell r="Y2008">
            <v>361</v>
          </cell>
        </row>
        <row r="2009"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</row>
        <row r="2010"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</row>
        <row r="2011">
          <cell r="C2011">
            <v>0</v>
          </cell>
          <cell r="D2011">
            <v>0</v>
          </cell>
          <cell r="E2011">
            <v>55</v>
          </cell>
          <cell r="F2011">
            <v>0</v>
          </cell>
          <cell r="G2011">
            <v>1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428</v>
          </cell>
          <cell r="V2011">
            <v>35</v>
          </cell>
          <cell r="W2011">
            <v>55</v>
          </cell>
          <cell r="X2011">
            <v>464</v>
          </cell>
          <cell r="Y2011">
            <v>519</v>
          </cell>
        </row>
        <row r="2012">
          <cell r="C2012">
            <v>0</v>
          </cell>
          <cell r="D2012">
            <v>1</v>
          </cell>
          <cell r="E2012">
            <v>37</v>
          </cell>
          <cell r="F2012">
            <v>0</v>
          </cell>
          <cell r="G2012">
            <v>1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989</v>
          </cell>
          <cell r="V2012">
            <v>24</v>
          </cell>
          <cell r="W2012">
            <v>37</v>
          </cell>
          <cell r="X2012">
            <v>1015</v>
          </cell>
          <cell r="Y2012">
            <v>1052</v>
          </cell>
        </row>
        <row r="2013"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</row>
        <row r="2014"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</row>
        <row r="2015"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1</v>
          </cell>
          <cell r="Y2015">
            <v>1</v>
          </cell>
        </row>
        <row r="2016"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</row>
        <row r="2017">
          <cell r="C2017">
            <v>15</v>
          </cell>
          <cell r="D2017">
            <v>0</v>
          </cell>
          <cell r="E2017">
            <v>134</v>
          </cell>
          <cell r="F2017">
            <v>2</v>
          </cell>
          <cell r="G2017">
            <v>226</v>
          </cell>
          <cell r="H2017">
            <v>314</v>
          </cell>
          <cell r="I2017">
            <v>12</v>
          </cell>
          <cell r="J2017">
            <v>20</v>
          </cell>
          <cell r="K2017">
            <v>0</v>
          </cell>
          <cell r="L2017">
            <v>24</v>
          </cell>
          <cell r="M2017">
            <v>50</v>
          </cell>
          <cell r="N2017">
            <v>23</v>
          </cell>
          <cell r="O2017">
            <v>0</v>
          </cell>
          <cell r="P2017">
            <v>67</v>
          </cell>
          <cell r="Q2017">
            <v>210</v>
          </cell>
          <cell r="R2017">
            <v>87</v>
          </cell>
          <cell r="S2017">
            <v>7</v>
          </cell>
          <cell r="T2017">
            <v>59</v>
          </cell>
          <cell r="U2017">
            <v>0</v>
          </cell>
          <cell r="V2017">
            <v>0</v>
          </cell>
          <cell r="W2017">
            <v>221</v>
          </cell>
          <cell r="X2017">
            <v>1029</v>
          </cell>
          <cell r="Y2017">
            <v>1250</v>
          </cell>
        </row>
        <row r="2018">
          <cell r="C2018">
            <v>44</v>
          </cell>
          <cell r="D2018">
            <v>0</v>
          </cell>
          <cell r="E2018">
            <v>109</v>
          </cell>
          <cell r="F2018">
            <v>0</v>
          </cell>
          <cell r="G2018">
            <v>72</v>
          </cell>
          <cell r="H2018">
            <v>436</v>
          </cell>
          <cell r="I2018">
            <v>12</v>
          </cell>
          <cell r="J2018">
            <v>9</v>
          </cell>
          <cell r="K2018">
            <v>3</v>
          </cell>
          <cell r="L2018">
            <v>67</v>
          </cell>
          <cell r="M2018">
            <v>63</v>
          </cell>
          <cell r="N2018">
            <v>11</v>
          </cell>
          <cell r="O2018">
            <v>0</v>
          </cell>
          <cell r="P2018">
            <v>17</v>
          </cell>
          <cell r="Q2018">
            <v>46</v>
          </cell>
          <cell r="R2018">
            <v>159</v>
          </cell>
          <cell r="S2018">
            <v>14</v>
          </cell>
          <cell r="T2018">
            <v>28</v>
          </cell>
          <cell r="U2018">
            <v>0</v>
          </cell>
          <cell r="V2018">
            <v>0</v>
          </cell>
          <cell r="W2018">
            <v>268</v>
          </cell>
          <cell r="X2018">
            <v>822</v>
          </cell>
          <cell r="Y2018">
            <v>1090</v>
          </cell>
        </row>
        <row r="2019">
          <cell r="C2019">
            <v>0</v>
          </cell>
          <cell r="D2019">
            <v>1</v>
          </cell>
          <cell r="E2019">
            <v>13</v>
          </cell>
          <cell r="F2019">
            <v>0</v>
          </cell>
          <cell r="G2019">
            <v>11</v>
          </cell>
          <cell r="H2019">
            <v>354</v>
          </cell>
          <cell r="I2019">
            <v>2</v>
          </cell>
          <cell r="J2019">
            <v>2</v>
          </cell>
          <cell r="K2019">
            <v>0</v>
          </cell>
          <cell r="L2019">
            <v>20</v>
          </cell>
          <cell r="M2019">
            <v>0</v>
          </cell>
          <cell r="N2019">
            <v>0</v>
          </cell>
          <cell r="O2019">
            <v>3</v>
          </cell>
          <cell r="P2019">
            <v>3</v>
          </cell>
          <cell r="Q2019">
            <v>61</v>
          </cell>
          <cell r="R2019">
            <v>2</v>
          </cell>
          <cell r="S2019">
            <v>0</v>
          </cell>
          <cell r="T2019">
            <v>36</v>
          </cell>
          <cell r="U2019">
            <v>8</v>
          </cell>
          <cell r="V2019">
            <v>1</v>
          </cell>
          <cell r="W2019">
            <v>15</v>
          </cell>
          <cell r="X2019">
            <v>502</v>
          </cell>
          <cell r="Y2019">
            <v>517</v>
          </cell>
        </row>
        <row r="2020">
          <cell r="C2020">
            <v>0</v>
          </cell>
          <cell r="D2020">
            <v>0</v>
          </cell>
          <cell r="E2020">
            <v>40</v>
          </cell>
          <cell r="F2020">
            <v>0</v>
          </cell>
          <cell r="G2020">
            <v>0</v>
          </cell>
          <cell r="H2020">
            <v>73</v>
          </cell>
          <cell r="I2020">
            <v>2</v>
          </cell>
          <cell r="J2020">
            <v>3</v>
          </cell>
          <cell r="K2020">
            <v>0</v>
          </cell>
          <cell r="L2020">
            <v>5</v>
          </cell>
          <cell r="M2020">
            <v>0</v>
          </cell>
          <cell r="N2020">
            <v>0</v>
          </cell>
          <cell r="O2020">
            <v>4</v>
          </cell>
          <cell r="P2020">
            <v>0</v>
          </cell>
          <cell r="Q2020">
            <v>7</v>
          </cell>
          <cell r="R2020">
            <v>3</v>
          </cell>
          <cell r="S2020">
            <v>0</v>
          </cell>
          <cell r="T2020">
            <v>15</v>
          </cell>
          <cell r="U2020">
            <v>12</v>
          </cell>
          <cell r="V2020">
            <v>0</v>
          </cell>
          <cell r="W2020">
            <v>43</v>
          </cell>
          <cell r="X2020">
            <v>121</v>
          </cell>
          <cell r="Y2020">
            <v>164</v>
          </cell>
        </row>
        <row r="2021"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183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183</v>
          </cell>
          <cell r="Y2021">
            <v>183</v>
          </cell>
        </row>
        <row r="2022"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16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16</v>
          </cell>
          <cell r="Y2022">
            <v>16</v>
          </cell>
        </row>
        <row r="2023">
          <cell r="C2023">
            <v>0</v>
          </cell>
          <cell r="D2023">
            <v>2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2</v>
          </cell>
          <cell r="Y2023">
            <v>2</v>
          </cell>
        </row>
        <row r="2024">
          <cell r="C2024">
            <v>0</v>
          </cell>
          <cell r="D2024">
            <v>3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3</v>
          </cell>
          <cell r="Y2024">
            <v>3</v>
          </cell>
        </row>
        <row r="2025">
          <cell r="C2025">
            <v>14683</v>
          </cell>
          <cell r="D2025">
            <v>21765</v>
          </cell>
          <cell r="E2025">
            <v>45669</v>
          </cell>
          <cell r="F2025">
            <v>9376</v>
          </cell>
          <cell r="G2025">
            <v>20474</v>
          </cell>
          <cell r="H2025">
            <v>24755</v>
          </cell>
          <cell r="I2025">
            <v>1773</v>
          </cell>
          <cell r="J2025">
            <v>32667</v>
          </cell>
          <cell r="K2025">
            <v>1899</v>
          </cell>
          <cell r="L2025">
            <v>10971</v>
          </cell>
          <cell r="M2025">
            <v>20442</v>
          </cell>
          <cell r="N2025">
            <v>7746</v>
          </cell>
          <cell r="O2025">
            <v>5210</v>
          </cell>
          <cell r="P2025">
            <v>14989</v>
          </cell>
          <cell r="Q2025">
            <v>78821</v>
          </cell>
          <cell r="R2025">
            <v>53627</v>
          </cell>
          <cell r="S2025">
            <v>9970</v>
          </cell>
          <cell r="T2025">
            <v>9180</v>
          </cell>
          <cell r="U2025">
            <v>23646</v>
          </cell>
          <cell r="V2025">
            <v>11422</v>
          </cell>
          <cell r="W2025">
            <v>99296</v>
          </cell>
          <cell r="X2025">
            <v>319789</v>
          </cell>
          <cell r="Y2025">
            <v>419085</v>
          </cell>
        </row>
        <row r="2026">
          <cell r="C2026">
            <v>41603</v>
          </cell>
          <cell r="D2026">
            <v>21878</v>
          </cell>
          <cell r="E2026">
            <v>37950</v>
          </cell>
          <cell r="F2026">
            <v>1541</v>
          </cell>
          <cell r="G2026">
            <v>4142</v>
          </cell>
          <cell r="H2026">
            <v>10616</v>
          </cell>
          <cell r="I2026">
            <v>1115</v>
          </cell>
          <cell r="J2026">
            <v>23214</v>
          </cell>
          <cell r="K2026">
            <v>3171</v>
          </cell>
          <cell r="L2026">
            <v>8569</v>
          </cell>
          <cell r="M2026">
            <v>9196</v>
          </cell>
          <cell r="N2026">
            <v>2762</v>
          </cell>
          <cell r="O2026">
            <v>6225</v>
          </cell>
          <cell r="P2026">
            <v>15041</v>
          </cell>
          <cell r="Q2026">
            <v>22054</v>
          </cell>
          <cell r="R2026">
            <v>35036</v>
          </cell>
          <cell r="S2026">
            <v>6057</v>
          </cell>
          <cell r="T2026">
            <v>5844</v>
          </cell>
          <cell r="U2026">
            <v>48782</v>
          </cell>
          <cell r="V2026">
            <v>18505</v>
          </cell>
          <cell r="W2026">
            <v>72986</v>
          </cell>
          <cell r="X2026">
            <v>250315</v>
          </cell>
          <cell r="Y2026">
            <v>323301</v>
          </cell>
        </row>
        <row r="2027"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103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103</v>
          </cell>
          <cell r="Y2027">
            <v>103</v>
          </cell>
        </row>
        <row r="2028"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79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79</v>
          </cell>
          <cell r="Y2028">
            <v>79</v>
          </cell>
        </row>
        <row r="2029">
          <cell r="C2029">
            <v>0</v>
          </cell>
          <cell r="D2029">
            <v>614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614</v>
          </cell>
          <cell r="Y2029">
            <v>614</v>
          </cell>
        </row>
        <row r="2030">
          <cell r="C2030">
            <v>0</v>
          </cell>
          <cell r="D2030">
            <v>439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439</v>
          </cell>
          <cell r="Y2030">
            <v>439</v>
          </cell>
        </row>
        <row r="2031">
          <cell r="C2031">
            <v>119</v>
          </cell>
          <cell r="D2031">
            <v>2590</v>
          </cell>
          <cell r="E2031">
            <v>2794</v>
          </cell>
          <cell r="F2031">
            <v>206</v>
          </cell>
          <cell r="G2031">
            <v>3416</v>
          </cell>
          <cell r="H2031">
            <v>2112</v>
          </cell>
          <cell r="I2031">
            <v>262</v>
          </cell>
          <cell r="J2031">
            <v>711</v>
          </cell>
          <cell r="K2031">
            <v>160</v>
          </cell>
          <cell r="L2031">
            <v>3726</v>
          </cell>
          <cell r="M2031">
            <v>2247</v>
          </cell>
          <cell r="N2031">
            <v>1268</v>
          </cell>
          <cell r="O2031">
            <v>1492</v>
          </cell>
          <cell r="P2031">
            <v>4924</v>
          </cell>
          <cell r="Q2031">
            <v>31271</v>
          </cell>
          <cell r="R2031">
            <v>8233</v>
          </cell>
          <cell r="S2031">
            <v>2843</v>
          </cell>
          <cell r="T2031">
            <v>2505</v>
          </cell>
          <cell r="U2031">
            <v>349</v>
          </cell>
          <cell r="V2031">
            <v>503</v>
          </cell>
          <cell r="W2031">
            <v>11027</v>
          </cell>
          <cell r="X2031">
            <v>60704</v>
          </cell>
          <cell r="Y2031">
            <v>71731</v>
          </cell>
        </row>
        <row r="2032">
          <cell r="C2032">
            <v>263</v>
          </cell>
          <cell r="D2032">
            <v>1919</v>
          </cell>
          <cell r="E2032">
            <v>1260</v>
          </cell>
          <cell r="F2032">
            <v>65</v>
          </cell>
          <cell r="G2032">
            <v>528</v>
          </cell>
          <cell r="H2032">
            <v>864</v>
          </cell>
          <cell r="I2032">
            <v>150</v>
          </cell>
          <cell r="J2032">
            <v>602</v>
          </cell>
          <cell r="K2032">
            <v>209</v>
          </cell>
          <cell r="L2032">
            <v>2245</v>
          </cell>
          <cell r="M2032">
            <v>688</v>
          </cell>
          <cell r="N2032">
            <v>386</v>
          </cell>
          <cell r="O2032">
            <v>1478</v>
          </cell>
          <cell r="P2032">
            <v>5628</v>
          </cell>
          <cell r="Q2032">
            <v>7219</v>
          </cell>
          <cell r="R2032">
            <v>3703</v>
          </cell>
          <cell r="S2032">
            <v>1323</v>
          </cell>
          <cell r="T2032">
            <v>880</v>
          </cell>
          <cell r="U2032">
            <v>522</v>
          </cell>
          <cell r="V2032">
            <v>722</v>
          </cell>
          <cell r="W2032">
            <v>4963</v>
          </cell>
          <cell r="X2032">
            <v>25691</v>
          </cell>
          <cell r="Y2032">
            <v>30654</v>
          </cell>
        </row>
        <row r="2033"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5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  <cell r="X2033">
            <v>5</v>
          </cell>
          <cell r="Y2033">
            <v>5</v>
          </cell>
        </row>
        <row r="2034"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10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10</v>
          </cell>
          <cell r="Y2034">
            <v>10</v>
          </cell>
        </row>
        <row r="2035">
          <cell r="C2035">
            <v>0</v>
          </cell>
          <cell r="D2035">
            <v>171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171</v>
          </cell>
          <cell r="Y2035">
            <v>171</v>
          </cell>
        </row>
        <row r="2036">
          <cell r="C2036">
            <v>0</v>
          </cell>
          <cell r="D2036">
            <v>97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97</v>
          </cell>
          <cell r="Y2036">
            <v>97</v>
          </cell>
        </row>
        <row r="2037">
          <cell r="C2037">
            <v>99</v>
          </cell>
          <cell r="D2037">
            <v>900</v>
          </cell>
          <cell r="E2037">
            <v>1035</v>
          </cell>
          <cell r="F2037">
            <v>366</v>
          </cell>
          <cell r="G2037">
            <v>727</v>
          </cell>
          <cell r="H2037">
            <v>6449</v>
          </cell>
          <cell r="I2037">
            <v>233</v>
          </cell>
          <cell r="J2037">
            <v>671</v>
          </cell>
          <cell r="K2037">
            <v>132</v>
          </cell>
          <cell r="L2037">
            <v>793</v>
          </cell>
          <cell r="M2037">
            <v>574</v>
          </cell>
          <cell r="N2037">
            <v>510</v>
          </cell>
          <cell r="O2037">
            <v>740</v>
          </cell>
          <cell r="P2037">
            <v>2714</v>
          </cell>
          <cell r="Q2037">
            <v>10031</v>
          </cell>
          <cell r="R2037">
            <v>3272</v>
          </cell>
          <cell r="S2037">
            <v>1277</v>
          </cell>
          <cell r="T2037">
            <v>371</v>
          </cell>
          <cell r="U2037">
            <v>138</v>
          </cell>
          <cell r="V2037">
            <v>343</v>
          </cell>
          <cell r="W2037">
            <v>4307</v>
          </cell>
          <cell r="X2037">
            <v>27068</v>
          </cell>
          <cell r="Y2037">
            <v>31375</v>
          </cell>
        </row>
        <row r="2038">
          <cell r="C2038">
            <v>254</v>
          </cell>
          <cell r="D2038">
            <v>1601</v>
          </cell>
          <cell r="E2038">
            <v>1267</v>
          </cell>
          <cell r="F2038">
            <v>106</v>
          </cell>
          <cell r="G2038">
            <v>303</v>
          </cell>
          <cell r="H2038">
            <v>3484</v>
          </cell>
          <cell r="I2038">
            <v>198</v>
          </cell>
          <cell r="J2038">
            <v>545</v>
          </cell>
          <cell r="K2038">
            <v>171</v>
          </cell>
          <cell r="L2038">
            <v>896</v>
          </cell>
          <cell r="M2038">
            <v>351</v>
          </cell>
          <cell r="N2038">
            <v>241</v>
          </cell>
          <cell r="O2038">
            <v>958</v>
          </cell>
          <cell r="P2038">
            <v>2523</v>
          </cell>
          <cell r="Q2038">
            <v>3396</v>
          </cell>
          <cell r="R2038">
            <v>2733</v>
          </cell>
          <cell r="S2038">
            <v>1031</v>
          </cell>
          <cell r="T2038">
            <v>284</v>
          </cell>
          <cell r="U2038">
            <v>286</v>
          </cell>
          <cell r="V2038">
            <v>584</v>
          </cell>
          <cell r="W2038">
            <v>4000</v>
          </cell>
          <cell r="X2038">
            <v>17212</v>
          </cell>
          <cell r="Y2038">
            <v>21212</v>
          </cell>
        </row>
        <row r="2039"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20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20</v>
          </cell>
          <cell r="Y2039">
            <v>20</v>
          </cell>
        </row>
        <row r="2040"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25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25</v>
          </cell>
          <cell r="Y2040">
            <v>25</v>
          </cell>
        </row>
        <row r="2041">
          <cell r="C2041">
            <v>0</v>
          </cell>
          <cell r="D2041">
            <v>118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118</v>
          </cell>
          <cell r="Y2041">
            <v>118</v>
          </cell>
        </row>
        <row r="2042">
          <cell r="C2042">
            <v>0</v>
          </cell>
          <cell r="D2042">
            <v>97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97</v>
          </cell>
          <cell r="Y2042">
            <v>97</v>
          </cell>
        </row>
        <row r="2043">
          <cell r="C2043">
            <v>4</v>
          </cell>
          <cell r="D2043">
            <v>275</v>
          </cell>
          <cell r="E2043">
            <v>113</v>
          </cell>
          <cell r="F2043">
            <v>305</v>
          </cell>
          <cell r="G2043">
            <v>157</v>
          </cell>
          <cell r="H2043">
            <v>67</v>
          </cell>
          <cell r="I2043">
            <v>12</v>
          </cell>
          <cell r="J2043">
            <v>2</v>
          </cell>
          <cell r="K2043">
            <v>0</v>
          </cell>
          <cell r="L2043">
            <v>305</v>
          </cell>
          <cell r="M2043">
            <v>214</v>
          </cell>
          <cell r="N2043">
            <v>52</v>
          </cell>
          <cell r="O2043">
            <v>133</v>
          </cell>
          <cell r="P2043">
            <v>404</v>
          </cell>
          <cell r="Q2043">
            <v>491</v>
          </cell>
          <cell r="R2043">
            <v>146</v>
          </cell>
          <cell r="S2043">
            <v>108</v>
          </cell>
          <cell r="T2043">
            <v>179</v>
          </cell>
          <cell r="U2043">
            <v>22</v>
          </cell>
          <cell r="V2043">
            <v>39</v>
          </cell>
          <cell r="W2043">
            <v>259</v>
          </cell>
          <cell r="X2043">
            <v>2769</v>
          </cell>
          <cell r="Y2043">
            <v>3028</v>
          </cell>
        </row>
        <row r="2044">
          <cell r="C2044">
            <v>20</v>
          </cell>
          <cell r="D2044">
            <v>269</v>
          </cell>
          <cell r="E2044">
            <v>106</v>
          </cell>
          <cell r="F2044">
            <v>22</v>
          </cell>
          <cell r="G2044">
            <v>21</v>
          </cell>
          <cell r="H2044">
            <v>19</v>
          </cell>
          <cell r="I2044">
            <v>2</v>
          </cell>
          <cell r="J2044">
            <v>0</v>
          </cell>
          <cell r="K2044">
            <v>0</v>
          </cell>
          <cell r="L2044">
            <v>172</v>
          </cell>
          <cell r="M2044">
            <v>44</v>
          </cell>
          <cell r="N2044">
            <v>17</v>
          </cell>
          <cell r="O2044">
            <v>153</v>
          </cell>
          <cell r="P2044">
            <v>365</v>
          </cell>
          <cell r="Q2044">
            <v>166</v>
          </cell>
          <cell r="R2044">
            <v>84</v>
          </cell>
          <cell r="S2044">
            <v>55</v>
          </cell>
          <cell r="T2044">
            <v>80</v>
          </cell>
          <cell r="U2044">
            <v>31</v>
          </cell>
          <cell r="V2044">
            <v>49</v>
          </cell>
          <cell r="W2044">
            <v>190</v>
          </cell>
          <cell r="X2044">
            <v>1485</v>
          </cell>
          <cell r="Y2044">
            <v>1675</v>
          </cell>
        </row>
        <row r="2045"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5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5</v>
          </cell>
          <cell r="Y2045">
            <v>5</v>
          </cell>
        </row>
        <row r="2046"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0</v>
          </cell>
          <cell r="V2046">
            <v>0</v>
          </cell>
          <cell r="W2046">
            <v>0</v>
          </cell>
          <cell r="X2046">
            <v>0</v>
          </cell>
          <cell r="Y2046">
            <v>0</v>
          </cell>
        </row>
        <row r="2047">
          <cell r="C2047">
            <v>0</v>
          </cell>
          <cell r="D2047">
            <v>0</v>
          </cell>
          <cell r="E2047">
            <v>10</v>
          </cell>
          <cell r="F2047">
            <v>0</v>
          </cell>
          <cell r="G2047">
            <v>2</v>
          </cell>
          <cell r="H2047">
            <v>830</v>
          </cell>
          <cell r="I2047">
            <v>0</v>
          </cell>
          <cell r="J2047">
            <v>0</v>
          </cell>
          <cell r="K2047">
            <v>0</v>
          </cell>
          <cell r="L2047">
            <v>23</v>
          </cell>
          <cell r="M2047">
            <v>3</v>
          </cell>
          <cell r="N2047">
            <v>0</v>
          </cell>
          <cell r="O2047">
            <v>0</v>
          </cell>
          <cell r="P2047">
            <v>0</v>
          </cell>
          <cell r="Q2047">
            <v>10</v>
          </cell>
          <cell r="R2047">
            <v>3</v>
          </cell>
          <cell r="S2047">
            <v>1</v>
          </cell>
          <cell r="T2047">
            <v>3</v>
          </cell>
          <cell r="U2047">
            <v>1</v>
          </cell>
          <cell r="V2047">
            <v>0</v>
          </cell>
          <cell r="W2047">
            <v>13</v>
          </cell>
          <cell r="X2047">
            <v>873</v>
          </cell>
          <cell r="Y2047">
            <v>886</v>
          </cell>
        </row>
        <row r="2048">
          <cell r="C2048">
            <v>0</v>
          </cell>
          <cell r="D2048">
            <v>0</v>
          </cell>
          <cell r="E2048">
            <v>4</v>
          </cell>
          <cell r="F2048">
            <v>0</v>
          </cell>
          <cell r="G2048">
            <v>2</v>
          </cell>
          <cell r="H2048">
            <v>421</v>
          </cell>
          <cell r="I2048">
            <v>0</v>
          </cell>
          <cell r="J2048">
            <v>0</v>
          </cell>
          <cell r="K2048">
            <v>0</v>
          </cell>
          <cell r="L2048">
            <v>19</v>
          </cell>
          <cell r="M2048">
            <v>2</v>
          </cell>
          <cell r="N2048">
            <v>0</v>
          </cell>
          <cell r="O2048">
            <v>0</v>
          </cell>
          <cell r="P2048">
            <v>0</v>
          </cell>
          <cell r="Q2048">
            <v>2</v>
          </cell>
          <cell r="R2048">
            <v>0</v>
          </cell>
          <cell r="S2048">
            <v>1</v>
          </cell>
          <cell r="T2048">
            <v>0</v>
          </cell>
          <cell r="U2048">
            <v>0</v>
          </cell>
          <cell r="V2048">
            <v>0</v>
          </cell>
          <cell r="W2048">
            <v>4</v>
          </cell>
          <cell r="X2048">
            <v>447</v>
          </cell>
          <cell r="Y2048">
            <v>451</v>
          </cell>
        </row>
        <row r="2049"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</row>
        <row r="2050">
          <cell r="C2050">
            <v>0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</row>
        <row r="2051">
          <cell r="C2051">
            <v>0</v>
          </cell>
          <cell r="D2051">
            <v>1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1</v>
          </cell>
          <cell r="Y2051">
            <v>1</v>
          </cell>
        </row>
        <row r="2052">
          <cell r="C2052">
            <v>0</v>
          </cell>
          <cell r="D2052">
            <v>1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1</v>
          </cell>
          <cell r="Y2052">
            <v>1</v>
          </cell>
        </row>
        <row r="2053"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</row>
        <row r="2054"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</row>
        <row r="2055"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</row>
        <row r="2056"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</row>
        <row r="2057">
          <cell r="C2057">
            <v>18</v>
          </cell>
          <cell r="D2057">
            <v>0</v>
          </cell>
          <cell r="E2057">
            <v>210</v>
          </cell>
          <cell r="F2057">
            <v>14</v>
          </cell>
          <cell r="G2057">
            <v>107</v>
          </cell>
          <cell r="H2057">
            <v>219</v>
          </cell>
          <cell r="I2057">
            <v>19</v>
          </cell>
          <cell r="J2057">
            <v>20</v>
          </cell>
          <cell r="K2057">
            <v>0</v>
          </cell>
          <cell r="L2057">
            <v>34</v>
          </cell>
          <cell r="M2057">
            <v>89</v>
          </cell>
          <cell r="N2057">
            <v>33</v>
          </cell>
          <cell r="O2057">
            <v>0</v>
          </cell>
          <cell r="P2057">
            <v>47</v>
          </cell>
          <cell r="Q2057">
            <v>296</v>
          </cell>
          <cell r="R2057">
            <v>194</v>
          </cell>
          <cell r="S2057">
            <v>29</v>
          </cell>
          <cell r="T2057">
            <v>50</v>
          </cell>
          <cell r="U2057">
            <v>0</v>
          </cell>
          <cell r="V2057">
            <v>0</v>
          </cell>
          <cell r="W2057">
            <v>404</v>
          </cell>
          <cell r="X2057">
            <v>975</v>
          </cell>
          <cell r="Y2057">
            <v>1379</v>
          </cell>
        </row>
        <row r="2058">
          <cell r="C2058">
            <v>54</v>
          </cell>
          <cell r="D2058">
            <v>0</v>
          </cell>
          <cell r="E2058">
            <v>170</v>
          </cell>
          <cell r="F2058">
            <v>7</v>
          </cell>
          <cell r="G2058">
            <v>45</v>
          </cell>
          <cell r="H2058">
            <v>212</v>
          </cell>
          <cell r="I2058">
            <v>16</v>
          </cell>
          <cell r="J2058">
            <v>5</v>
          </cell>
          <cell r="K2058">
            <v>1</v>
          </cell>
          <cell r="L2058">
            <v>77</v>
          </cell>
          <cell r="M2058">
            <v>92</v>
          </cell>
          <cell r="N2058">
            <v>12</v>
          </cell>
          <cell r="O2058">
            <v>0</v>
          </cell>
          <cell r="P2058">
            <v>38</v>
          </cell>
          <cell r="Q2058">
            <v>107</v>
          </cell>
          <cell r="R2058">
            <v>288</v>
          </cell>
          <cell r="S2058">
            <v>20</v>
          </cell>
          <cell r="T2058">
            <v>32</v>
          </cell>
          <cell r="U2058">
            <v>0</v>
          </cell>
          <cell r="V2058">
            <v>0</v>
          </cell>
          <cell r="W2058">
            <v>458</v>
          </cell>
          <cell r="X2058">
            <v>718</v>
          </cell>
          <cell r="Y2058">
            <v>1176</v>
          </cell>
        </row>
        <row r="2059">
          <cell r="C2059">
            <v>0</v>
          </cell>
          <cell r="D2059">
            <v>0</v>
          </cell>
          <cell r="E2059">
            <v>11</v>
          </cell>
          <cell r="F2059">
            <v>0</v>
          </cell>
          <cell r="G2059">
            <v>12</v>
          </cell>
          <cell r="H2059">
            <v>69</v>
          </cell>
          <cell r="I2059">
            <v>1</v>
          </cell>
          <cell r="J2059">
            <v>2</v>
          </cell>
          <cell r="K2059">
            <v>0</v>
          </cell>
          <cell r="L2059">
            <v>14</v>
          </cell>
          <cell r="M2059">
            <v>0</v>
          </cell>
          <cell r="N2059">
            <v>0</v>
          </cell>
          <cell r="O2059">
            <v>3</v>
          </cell>
          <cell r="P2059">
            <v>2</v>
          </cell>
          <cell r="Q2059">
            <v>6</v>
          </cell>
          <cell r="R2059">
            <v>5</v>
          </cell>
          <cell r="S2059">
            <v>2</v>
          </cell>
          <cell r="T2059">
            <v>8</v>
          </cell>
          <cell r="U2059">
            <v>0</v>
          </cell>
          <cell r="V2059">
            <v>0</v>
          </cell>
          <cell r="W2059">
            <v>16</v>
          </cell>
          <cell r="X2059">
            <v>119</v>
          </cell>
          <cell r="Y2059">
            <v>135</v>
          </cell>
        </row>
        <row r="2060">
          <cell r="C2060">
            <v>0</v>
          </cell>
          <cell r="D2060">
            <v>0</v>
          </cell>
          <cell r="E2060">
            <v>7</v>
          </cell>
          <cell r="F2060">
            <v>0</v>
          </cell>
          <cell r="G2060">
            <v>5</v>
          </cell>
          <cell r="H2060">
            <v>28</v>
          </cell>
          <cell r="I2060">
            <v>0</v>
          </cell>
          <cell r="J2060">
            <v>0</v>
          </cell>
          <cell r="K2060">
            <v>0</v>
          </cell>
          <cell r="L2060">
            <v>7</v>
          </cell>
          <cell r="M2060">
            <v>0</v>
          </cell>
          <cell r="N2060">
            <v>0</v>
          </cell>
          <cell r="O2060">
            <v>3</v>
          </cell>
          <cell r="P2060">
            <v>0</v>
          </cell>
          <cell r="Q2060">
            <v>0</v>
          </cell>
          <cell r="R2060">
            <v>2</v>
          </cell>
          <cell r="S2060">
            <v>1</v>
          </cell>
          <cell r="T2060">
            <v>1</v>
          </cell>
          <cell r="U2060">
            <v>0</v>
          </cell>
          <cell r="V2060">
            <v>0</v>
          </cell>
          <cell r="W2060">
            <v>9</v>
          </cell>
          <cell r="X2060">
            <v>45</v>
          </cell>
          <cell r="Y2060">
            <v>54</v>
          </cell>
        </row>
        <row r="2061">
          <cell r="C2061">
            <v>0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57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57</v>
          </cell>
          <cell r="Y2061">
            <v>57</v>
          </cell>
        </row>
        <row r="2062"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7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7</v>
          </cell>
          <cell r="Y2062">
            <v>7</v>
          </cell>
        </row>
        <row r="2063"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</row>
        <row r="2064">
          <cell r="C2064">
            <v>0</v>
          </cell>
          <cell r="D2064">
            <v>0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</row>
        <row r="2065">
          <cell r="C2065">
            <v>0</v>
          </cell>
          <cell r="D2065">
            <v>0</v>
          </cell>
          <cell r="E2065">
            <v>0</v>
          </cell>
          <cell r="F2065">
            <v>2</v>
          </cell>
          <cell r="G2065">
            <v>172</v>
          </cell>
          <cell r="H2065">
            <v>219</v>
          </cell>
          <cell r="I2065">
            <v>6063</v>
          </cell>
          <cell r="J2065">
            <v>254</v>
          </cell>
          <cell r="K2065">
            <v>271</v>
          </cell>
          <cell r="L2065">
            <v>352</v>
          </cell>
          <cell r="M2065">
            <v>564</v>
          </cell>
          <cell r="N2065">
            <v>0</v>
          </cell>
          <cell r="O2065">
            <v>241</v>
          </cell>
          <cell r="P2065">
            <v>617</v>
          </cell>
          <cell r="Q2065">
            <v>23</v>
          </cell>
          <cell r="R2065">
            <v>1597</v>
          </cell>
          <cell r="S2065">
            <v>27</v>
          </cell>
          <cell r="T2065">
            <v>88</v>
          </cell>
          <cell r="U2065">
            <v>0</v>
          </cell>
          <cell r="V2065">
            <v>13182</v>
          </cell>
          <cell r="W2065">
            <v>1597</v>
          </cell>
          <cell r="X2065">
            <v>22075</v>
          </cell>
          <cell r="Y2065">
            <v>23672</v>
          </cell>
        </row>
        <row r="2066">
          <cell r="C2066">
            <v>0</v>
          </cell>
          <cell r="D2066">
            <v>1</v>
          </cell>
          <cell r="E2066">
            <v>0</v>
          </cell>
          <cell r="F2066">
            <v>1</v>
          </cell>
          <cell r="G2066">
            <v>9</v>
          </cell>
          <cell r="H2066">
            <v>130</v>
          </cell>
          <cell r="I2066">
            <v>4789</v>
          </cell>
          <cell r="J2066">
            <v>55</v>
          </cell>
          <cell r="K2066">
            <v>557</v>
          </cell>
          <cell r="L2066">
            <v>440</v>
          </cell>
          <cell r="M2066">
            <v>252</v>
          </cell>
          <cell r="N2066">
            <v>0</v>
          </cell>
          <cell r="O2066">
            <v>496</v>
          </cell>
          <cell r="P2066">
            <v>648</v>
          </cell>
          <cell r="Q2066">
            <v>7</v>
          </cell>
          <cell r="R2066">
            <v>673</v>
          </cell>
          <cell r="S2066">
            <v>4</v>
          </cell>
          <cell r="T2066">
            <v>43</v>
          </cell>
          <cell r="U2066">
            <v>0</v>
          </cell>
          <cell r="V2066">
            <v>21843</v>
          </cell>
          <cell r="W2066">
            <v>673</v>
          </cell>
          <cell r="X2066">
            <v>29275</v>
          </cell>
          <cell r="Y2066">
            <v>29948</v>
          </cell>
        </row>
        <row r="2067"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2481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2481</v>
          </cell>
          <cell r="Y2067">
            <v>2481</v>
          </cell>
        </row>
        <row r="2068"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1064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1064</v>
          </cell>
          <cell r="Y2068">
            <v>1064</v>
          </cell>
        </row>
        <row r="2069"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</row>
        <row r="2070"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</row>
        <row r="2071">
          <cell r="C2071">
            <v>0</v>
          </cell>
          <cell r="D2071">
            <v>0</v>
          </cell>
          <cell r="E2071">
            <v>0</v>
          </cell>
          <cell r="F2071">
            <v>4</v>
          </cell>
          <cell r="G2071">
            <v>16</v>
          </cell>
          <cell r="H2071">
            <v>0</v>
          </cell>
          <cell r="I2071">
            <v>577</v>
          </cell>
          <cell r="J2071">
            <v>0</v>
          </cell>
          <cell r="K2071">
            <v>0</v>
          </cell>
          <cell r="L2071">
            <v>1188</v>
          </cell>
          <cell r="M2071">
            <v>18</v>
          </cell>
          <cell r="N2071">
            <v>0</v>
          </cell>
          <cell r="O2071">
            <v>0</v>
          </cell>
          <cell r="P2071">
            <v>356</v>
          </cell>
          <cell r="Q2071">
            <v>20</v>
          </cell>
          <cell r="R2071">
            <v>14</v>
          </cell>
          <cell r="S2071">
            <v>3</v>
          </cell>
          <cell r="T2071">
            <v>50</v>
          </cell>
          <cell r="U2071">
            <v>0</v>
          </cell>
          <cell r="V2071">
            <v>13</v>
          </cell>
          <cell r="W2071">
            <v>14</v>
          </cell>
          <cell r="X2071">
            <v>2245</v>
          </cell>
          <cell r="Y2071">
            <v>2259</v>
          </cell>
        </row>
        <row r="2072"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445</v>
          </cell>
          <cell r="J2072">
            <v>0</v>
          </cell>
          <cell r="K2072">
            <v>0</v>
          </cell>
          <cell r="L2072">
            <v>886</v>
          </cell>
          <cell r="M2072">
            <v>5</v>
          </cell>
          <cell r="N2072">
            <v>0</v>
          </cell>
          <cell r="O2072">
            <v>0</v>
          </cell>
          <cell r="P2072">
            <v>279</v>
          </cell>
          <cell r="Q2072">
            <v>4</v>
          </cell>
          <cell r="R2072">
            <v>3</v>
          </cell>
          <cell r="S2072">
            <v>4</v>
          </cell>
          <cell r="T2072">
            <v>17</v>
          </cell>
          <cell r="U2072">
            <v>0</v>
          </cell>
          <cell r="V2072">
            <v>17</v>
          </cell>
          <cell r="W2072">
            <v>3</v>
          </cell>
          <cell r="X2072">
            <v>1657</v>
          </cell>
          <cell r="Y2072">
            <v>1660</v>
          </cell>
        </row>
        <row r="2073"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</row>
        <row r="2074"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</row>
        <row r="2075">
          <cell r="C2075">
            <v>0</v>
          </cell>
          <cell r="D2075">
            <v>1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1</v>
          </cell>
          <cell r="Y2075">
            <v>1</v>
          </cell>
        </row>
        <row r="2076"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</row>
        <row r="2077">
          <cell r="C2077">
            <v>0</v>
          </cell>
          <cell r="D2077">
            <v>1</v>
          </cell>
          <cell r="E2077">
            <v>0</v>
          </cell>
          <cell r="F2077">
            <v>1</v>
          </cell>
          <cell r="G2077">
            <v>0</v>
          </cell>
          <cell r="H2077">
            <v>80</v>
          </cell>
          <cell r="I2077">
            <v>34</v>
          </cell>
          <cell r="J2077">
            <v>1</v>
          </cell>
          <cell r="K2077">
            <v>5</v>
          </cell>
          <cell r="L2077">
            <v>14</v>
          </cell>
          <cell r="M2077">
            <v>2</v>
          </cell>
          <cell r="N2077">
            <v>0</v>
          </cell>
          <cell r="O2077">
            <v>14</v>
          </cell>
          <cell r="P2077">
            <v>29</v>
          </cell>
          <cell r="Q2077">
            <v>1</v>
          </cell>
          <cell r="R2077">
            <v>0</v>
          </cell>
          <cell r="S2077">
            <v>2</v>
          </cell>
          <cell r="T2077">
            <v>43</v>
          </cell>
          <cell r="U2077">
            <v>3</v>
          </cell>
          <cell r="V2077">
            <v>113</v>
          </cell>
          <cell r="W2077">
            <v>0</v>
          </cell>
          <cell r="X2077">
            <v>343</v>
          </cell>
          <cell r="Y2077">
            <v>343</v>
          </cell>
        </row>
        <row r="2078">
          <cell r="C2078">
            <v>0</v>
          </cell>
          <cell r="D2078">
            <v>1</v>
          </cell>
          <cell r="E2078">
            <v>0</v>
          </cell>
          <cell r="F2078">
            <v>0</v>
          </cell>
          <cell r="G2078">
            <v>0</v>
          </cell>
          <cell r="H2078">
            <v>54</v>
          </cell>
          <cell r="I2078">
            <v>50</v>
          </cell>
          <cell r="J2078">
            <v>2</v>
          </cell>
          <cell r="K2078">
            <v>1</v>
          </cell>
          <cell r="L2078">
            <v>59</v>
          </cell>
          <cell r="M2078">
            <v>4</v>
          </cell>
          <cell r="N2078">
            <v>0</v>
          </cell>
          <cell r="O2078">
            <v>29</v>
          </cell>
          <cell r="P2078">
            <v>24</v>
          </cell>
          <cell r="Q2078">
            <v>0</v>
          </cell>
          <cell r="R2078">
            <v>0</v>
          </cell>
          <cell r="S2078">
            <v>6</v>
          </cell>
          <cell r="T2078">
            <v>18</v>
          </cell>
          <cell r="U2078">
            <v>7</v>
          </cell>
          <cell r="V2078">
            <v>139</v>
          </cell>
          <cell r="W2078">
            <v>0</v>
          </cell>
          <cell r="X2078">
            <v>394</v>
          </cell>
          <cell r="Y2078">
            <v>394</v>
          </cell>
        </row>
        <row r="2079">
          <cell r="C2079">
            <v>0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504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0</v>
          </cell>
          <cell r="W2079">
            <v>0</v>
          </cell>
          <cell r="X2079">
            <v>504</v>
          </cell>
          <cell r="Y2079">
            <v>504</v>
          </cell>
        </row>
        <row r="2080"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53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53</v>
          </cell>
          <cell r="Y2080">
            <v>53</v>
          </cell>
        </row>
        <row r="2081"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</row>
        <row r="2082">
          <cell r="C2082">
            <v>0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</row>
        <row r="2083">
          <cell r="C2083">
            <v>0</v>
          </cell>
          <cell r="D2083">
            <v>0</v>
          </cell>
          <cell r="E2083">
            <v>0</v>
          </cell>
          <cell r="F2083">
            <v>71</v>
          </cell>
          <cell r="G2083">
            <v>0</v>
          </cell>
          <cell r="H2083">
            <v>0</v>
          </cell>
          <cell r="I2083">
            <v>12</v>
          </cell>
          <cell r="J2083">
            <v>0</v>
          </cell>
          <cell r="K2083">
            <v>0</v>
          </cell>
          <cell r="L2083">
            <v>88</v>
          </cell>
          <cell r="M2083">
            <v>94</v>
          </cell>
          <cell r="N2083">
            <v>0</v>
          </cell>
          <cell r="O2083">
            <v>38</v>
          </cell>
          <cell r="P2083">
            <v>17</v>
          </cell>
          <cell r="Q2083">
            <v>3</v>
          </cell>
          <cell r="R2083">
            <v>0</v>
          </cell>
          <cell r="S2083">
            <v>0</v>
          </cell>
          <cell r="T2083">
            <v>1081</v>
          </cell>
          <cell r="U2083">
            <v>0</v>
          </cell>
          <cell r="V2083">
            <v>0</v>
          </cell>
          <cell r="W2083">
            <v>0</v>
          </cell>
          <cell r="X2083">
            <v>1404</v>
          </cell>
          <cell r="Y2083">
            <v>1404</v>
          </cell>
        </row>
        <row r="2084">
          <cell r="C2084">
            <v>0</v>
          </cell>
          <cell r="D2084">
            <v>0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73</v>
          </cell>
          <cell r="M2084">
            <v>38</v>
          </cell>
          <cell r="N2084">
            <v>0</v>
          </cell>
          <cell r="O2084">
            <v>45</v>
          </cell>
          <cell r="P2084">
            <v>10</v>
          </cell>
          <cell r="Q2084">
            <v>0</v>
          </cell>
          <cell r="R2084">
            <v>0</v>
          </cell>
          <cell r="S2084">
            <v>0</v>
          </cell>
          <cell r="T2084">
            <v>500</v>
          </cell>
          <cell r="U2084">
            <v>0</v>
          </cell>
          <cell r="V2084">
            <v>0</v>
          </cell>
          <cell r="W2084">
            <v>0</v>
          </cell>
          <cell r="X2084">
            <v>666</v>
          </cell>
          <cell r="Y2084">
            <v>666</v>
          </cell>
        </row>
        <row r="2085">
          <cell r="C2085">
            <v>0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</row>
        <row r="2086"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</row>
        <row r="2087">
          <cell r="C2087">
            <v>0</v>
          </cell>
          <cell r="D2087">
            <v>0</v>
          </cell>
          <cell r="E2087">
            <v>0</v>
          </cell>
          <cell r="F2087">
            <v>45</v>
          </cell>
          <cell r="G2087">
            <v>192</v>
          </cell>
          <cell r="H2087">
            <v>725</v>
          </cell>
          <cell r="I2087">
            <v>15</v>
          </cell>
          <cell r="J2087">
            <v>0</v>
          </cell>
          <cell r="K2087">
            <v>0</v>
          </cell>
          <cell r="L2087">
            <v>62</v>
          </cell>
          <cell r="M2087">
            <v>0</v>
          </cell>
          <cell r="N2087">
            <v>0</v>
          </cell>
          <cell r="O2087">
            <v>3</v>
          </cell>
          <cell r="P2087">
            <v>10</v>
          </cell>
          <cell r="Q2087">
            <v>0</v>
          </cell>
          <cell r="R2087">
            <v>0</v>
          </cell>
          <cell r="S2087">
            <v>186</v>
          </cell>
          <cell r="T2087">
            <v>0</v>
          </cell>
          <cell r="U2087">
            <v>0</v>
          </cell>
          <cell r="V2087">
            <v>212</v>
          </cell>
          <cell r="W2087">
            <v>0</v>
          </cell>
          <cell r="X2087">
            <v>1450</v>
          </cell>
          <cell r="Y2087">
            <v>1450</v>
          </cell>
        </row>
        <row r="2088">
          <cell r="C2088">
            <v>0</v>
          </cell>
          <cell r="D2088">
            <v>0</v>
          </cell>
          <cell r="E2088">
            <v>0</v>
          </cell>
          <cell r="F2088">
            <v>5</v>
          </cell>
          <cell r="G2088">
            <v>7</v>
          </cell>
          <cell r="H2088">
            <v>328</v>
          </cell>
          <cell r="I2088">
            <v>21</v>
          </cell>
          <cell r="J2088">
            <v>0</v>
          </cell>
          <cell r="K2088">
            <v>0</v>
          </cell>
          <cell r="L2088">
            <v>62</v>
          </cell>
          <cell r="M2088">
            <v>0</v>
          </cell>
          <cell r="N2088">
            <v>0</v>
          </cell>
          <cell r="O2088">
            <v>7</v>
          </cell>
          <cell r="P2088">
            <v>2</v>
          </cell>
          <cell r="Q2088">
            <v>0</v>
          </cell>
          <cell r="R2088">
            <v>0</v>
          </cell>
          <cell r="S2088">
            <v>187</v>
          </cell>
          <cell r="T2088">
            <v>0</v>
          </cell>
          <cell r="U2088">
            <v>0</v>
          </cell>
          <cell r="V2088">
            <v>212</v>
          </cell>
          <cell r="W2088">
            <v>0</v>
          </cell>
          <cell r="X2088">
            <v>831</v>
          </cell>
          <cell r="Y2088">
            <v>831</v>
          </cell>
        </row>
        <row r="2089">
          <cell r="C2089">
            <v>0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</row>
        <row r="2090"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</row>
        <row r="2091">
          <cell r="C2091">
            <v>0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</row>
        <row r="2092">
          <cell r="C2092">
            <v>0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</row>
        <row r="2093">
          <cell r="C2093">
            <v>0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1202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1202</v>
          </cell>
          <cell r="Y2093">
            <v>1202</v>
          </cell>
        </row>
        <row r="2094"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125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125</v>
          </cell>
          <cell r="Y2094">
            <v>125</v>
          </cell>
        </row>
        <row r="2095"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1979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1979</v>
          </cell>
          <cell r="Y2095">
            <v>1979</v>
          </cell>
        </row>
        <row r="2096"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119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119</v>
          </cell>
          <cell r="Y2096">
            <v>119</v>
          </cell>
        </row>
        <row r="2097">
          <cell r="C2097">
            <v>0</v>
          </cell>
          <cell r="D2097">
            <v>0</v>
          </cell>
          <cell r="E2097">
            <v>0</v>
          </cell>
          <cell r="F2097">
            <v>7</v>
          </cell>
          <cell r="G2097">
            <v>0</v>
          </cell>
          <cell r="H2097">
            <v>0</v>
          </cell>
          <cell r="I2097">
            <v>38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3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48</v>
          </cell>
          <cell r="Y2097">
            <v>48</v>
          </cell>
        </row>
        <row r="2098">
          <cell r="C2098">
            <v>0</v>
          </cell>
          <cell r="D2098">
            <v>0</v>
          </cell>
          <cell r="E2098">
            <v>0</v>
          </cell>
          <cell r="F2098">
            <v>2</v>
          </cell>
          <cell r="G2098">
            <v>0</v>
          </cell>
          <cell r="H2098">
            <v>0</v>
          </cell>
          <cell r="I2098">
            <v>25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27</v>
          </cell>
          <cell r="Y2098">
            <v>27</v>
          </cell>
        </row>
        <row r="2099">
          <cell r="C2099">
            <v>0</v>
          </cell>
          <cell r="D2099">
            <v>0</v>
          </cell>
          <cell r="E2099">
            <v>0</v>
          </cell>
          <cell r="F2099">
            <v>107</v>
          </cell>
          <cell r="G2099">
            <v>115</v>
          </cell>
          <cell r="H2099">
            <v>100</v>
          </cell>
          <cell r="I2099">
            <v>3</v>
          </cell>
          <cell r="J2099">
            <v>1</v>
          </cell>
          <cell r="K2099">
            <v>0</v>
          </cell>
          <cell r="L2099">
            <v>124</v>
          </cell>
          <cell r="M2099">
            <v>0</v>
          </cell>
          <cell r="N2099">
            <v>0</v>
          </cell>
          <cell r="O2099">
            <v>0</v>
          </cell>
          <cell r="P2099">
            <v>21</v>
          </cell>
          <cell r="Q2099">
            <v>0</v>
          </cell>
          <cell r="R2099">
            <v>0</v>
          </cell>
          <cell r="S2099">
            <v>37</v>
          </cell>
          <cell r="T2099">
            <v>0</v>
          </cell>
          <cell r="U2099">
            <v>0</v>
          </cell>
          <cell r="V2099">
            <v>10</v>
          </cell>
          <cell r="W2099">
            <v>0</v>
          </cell>
          <cell r="X2099">
            <v>518</v>
          </cell>
          <cell r="Y2099">
            <v>518</v>
          </cell>
        </row>
        <row r="2100">
          <cell r="C2100">
            <v>0</v>
          </cell>
          <cell r="D2100">
            <v>0</v>
          </cell>
          <cell r="E2100">
            <v>0</v>
          </cell>
          <cell r="F2100">
            <v>7</v>
          </cell>
          <cell r="G2100">
            <v>5</v>
          </cell>
          <cell r="H2100">
            <v>20</v>
          </cell>
          <cell r="I2100">
            <v>0</v>
          </cell>
          <cell r="J2100">
            <v>0</v>
          </cell>
          <cell r="K2100">
            <v>0</v>
          </cell>
          <cell r="L2100">
            <v>153</v>
          </cell>
          <cell r="M2100">
            <v>0</v>
          </cell>
          <cell r="N2100">
            <v>0</v>
          </cell>
          <cell r="O2100">
            <v>0</v>
          </cell>
          <cell r="P2100">
            <v>6</v>
          </cell>
          <cell r="Q2100">
            <v>0</v>
          </cell>
          <cell r="R2100">
            <v>0</v>
          </cell>
          <cell r="S2100">
            <v>22</v>
          </cell>
          <cell r="T2100">
            <v>0</v>
          </cell>
          <cell r="U2100">
            <v>0</v>
          </cell>
          <cell r="V2100">
            <v>26</v>
          </cell>
          <cell r="W2100">
            <v>0</v>
          </cell>
          <cell r="X2100">
            <v>239</v>
          </cell>
          <cell r="Y2100">
            <v>239</v>
          </cell>
        </row>
        <row r="2101"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</row>
        <row r="2102"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</row>
        <row r="2103"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</row>
        <row r="2104"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</row>
        <row r="2105">
          <cell r="C2105">
            <v>48784</v>
          </cell>
          <cell r="D2105">
            <v>36871</v>
          </cell>
          <cell r="E2105">
            <v>237677</v>
          </cell>
          <cell r="F2105">
            <v>59419</v>
          </cell>
          <cell r="G2105">
            <v>204949</v>
          </cell>
          <cell r="H2105">
            <v>37237</v>
          </cell>
          <cell r="I2105">
            <v>43978</v>
          </cell>
          <cell r="J2105">
            <v>152659</v>
          </cell>
          <cell r="K2105">
            <v>4629</v>
          </cell>
          <cell r="L2105">
            <v>50925</v>
          </cell>
          <cell r="M2105">
            <v>75549</v>
          </cell>
          <cell r="N2105">
            <v>39304</v>
          </cell>
          <cell r="O2105">
            <v>10187</v>
          </cell>
          <cell r="P2105">
            <v>53505</v>
          </cell>
          <cell r="Q2105">
            <v>289883</v>
          </cell>
          <cell r="R2105">
            <v>224849</v>
          </cell>
          <cell r="S2105">
            <v>89098</v>
          </cell>
          <cell r="T2105">
            <v>94295</v>
          </cell>
          <cell r="U2105">
            <v>100188</v>
          </cell>
          <cell r="V2105">
            <v>78074</v>
          </cell>
          <cell r="W2105">
            <v>462526</v>
          </cell>
          <cell r="X2105">
            <v>1469534</v>
          </cell>
          <cell r="Y2105">
            <v>1932060</v>
          </cell>
        </row>
        <row r="2106">
          <cell r="C2106">
            <v>233627</v>
          </cell>
          <cell r="D2106">
            <v>39030</v>
          </cell>
          <cell r="E2106">
            <v>226109</v>
          </cell>
          <cell r="F2106">
            <v>10590</v>
          </cell>
          <cell r="G2106">
            <v>21693</v>
          </cell>
          <cell r="H2106">
            <v>18183</v>
          </cell>
          <cell r="I2106">
            <v>35334</v>
          </cell>
          <cell r="J2106">
            <v>105114</v>
          </cell>
          <cell r="K2106">
            <v>13586</v>
          </cell>
          <cell r="L2106">
            <v>59872</v>
          </cell>
          <cell r="M2106">
            <v>38078</v>
          </cell>
          <cell r="N2106">
            <v>9554</v>
          </cell>
          <cell r="O2106">
            <v>21716</v>
          </cell>
          <cell r="P2106">
            <v>37200</v>
          </cell>
          <cell r="Q2106">
            <v>68678</v>
          </cell>
          <cell r="R2106">
            <v>138858</v>
          </cell>
          <cell r="S2106">
            <v>68029</v>
          </cell>
          <cell r="T2106">
            <v>55036</v>
          </cell>
          <cell r="U2106">
            <v>332160</v>
          </cell>
          <cell r="V2106">
            <v>235346</v>
          </cell>
          <cell r="W2106">
            <v>364967</v>
          </cell>
          <cell r="X2106">
            <v>1402826</v>
          </cell>
          <cell r="Y2106">
            <v>1767793</v>
          </cell>
        </row>
        <row r="2107"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39817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39817</v>
          </cell>
          <cell r="Y2107">
            <v>39817</v>
          </cell>
        </row>
        <row r="2108"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6211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6211</v>
          </cell>
          <cell r="Y2108">
            <v>6211</v>
          </cell>
        </row>
        <row r="2109">
          <cell r="C2109">
            <v>0</v>
          </cell>
          <cell r="D2109">
            <v>5897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5897</v>
          </cell>
          <cell r="Y2109">
            <v>5897</v>
          </cell>
        </row>
        <row r="2110">
          <cell r="C2110">
            <v>0</v>
          </cell>
          <cell r="D2110">
            <v>4290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4290</v>
          </cell>
          <cell r="Y2110">
            <v>4290</v>
          </cell>
        </row>
        <row r="2111">
          <cell r="C2111">
            <v>911</v>
          </cell>
          <cell r="D2111">
            <v>7535</v>
          </cell>
          <cell r="E2111">
            <v>21563</v>
          </cell>
          <cell r="F2111">
            <v>1711</v>
          </cell>
          <cell r="G2111">
            <v>55875</v>
          </cell>
          <cell r="H2111">
            <v>3054</v>
          </cell>
          <cell r="I2111">
            <v>6657</v>
          </cell>
          <cell r="J2111">
            <v>3835</v>
          </cell>
          <cell r="K2111">
            <v>303</v>
          </cell>
          <cell r="L2111">
            <v>24522</v>
          </cell>
          <cell r="M2111">
            <v>24648</v>
          </cell>
          <cell r="N2111">
            <v>10417</v>
          </cell>
          <cell r="O2111">
            <v>2796</v>
          </cell>
          <cell r="P2111">
            <v>26045</v>
          </cell>
          <cell r="Q2111">
            <v>175248</v>
          </cell>
          <cell r="R2111">
            <v>68166</v>
          </cell>
          <cell r="S2111">
            <v>35438</v>
          </cell>
          <cell r="T2111">
            <v>68511</v>
          </cell>
          <cell r="U2111">
            <v>1989</v>
          </cell>
          <cell r="V2111">
            <v>3997</v>
          </cell>
          <cell r="W2111">
            <v>89729</v>
          </cell>
          <cell r="X2111">
            <v>453492</v>
          </cell>
          <cell r="Y2111">
            <v>543221</v>
          </cell>
        </row>
        <row r="2112">
          <cell r="C2112">
            <v>3716</v>
          </cell>
          <cell r="D2112">
            <v>4592</v>
          </cell>
          <cell r="E2112">
            <v>9868</v>
          </cell>
          <cell r="F2112">
            <v>386</v>
          </cell>
          <cell r="G2112">
            <v>1908</v>
          </cell>
          <cell r="H2112">
            <v>1264</v>
          </cell>
          <cell r="I2112">
            <v>3780</v>
          </cell>
          <cell r="J2112">
            <v>1889</v>
          </cell>
          <cell r="K2112">
            <v>727</v>
          </cell>
          <cell r="L2112">
            <v>18404</v>
          </cell>
          <cell r="M2112">
            <v>4012</v>
          </cell>
          <cell r="N2112">
            <v>1785</v>
          </cell>
          <cell r="O2112">
            <v>4103</v>
          </cell>
          <cell r="P2112">
            <v>14834</v>
          </cell>
          <cell r="Q2112">
            <v>26269</v>
          </cell>
          <cell r="R2112">
            <v>22372</v>
          </cell>
          <cell r="S2112">
            <v>10016</v>
          </cell>
          <cell r="T2112">
            <v>10551</v>
          </cell>
          <cell r="U2112">
            <v>2845</v>
          </cell>
          <cell r="V2112">
            <v>7658</v>
          </cell>
          <cell r="W2112">
            <v>32240</v>
          </cell>
          <cell r="X2112">
            <v>118739</v>
          </cell>
          <cell r="Y2112">
            <v>150979</v>
          </cell>
        </row>
        <row r="2113">
          <cell r="C2113">
            <v>0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4746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Q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4746</v>
          </cell>
          <cell r="Y2113">
            <v>4746</v>
          </cell>
        </row>
        <row r="2114"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764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0</v>
          </cell>
          <cell r="Q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764</v>
          </cell>
          <cell r="Y2114">
            <v>764</v>
          </cell>
        </row>
        <row r="2115">
          <cell r="C2115">
            <v>0</v>
          </cell>
          <cell r="D2115">
            <v>1573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1573</v>
          </cell>
          <cell r="Y2115">
            <v>1573</v>
          </cell>
        </row>
        <row r="2116">
          <cell r="C2116">
            <v>0</v>
          </cell>
          <cell r="D2116">
            <v>839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839</v>
          </cell>
          <cell r="Y2116">
            <v>839</v>
          </cell>
        </row>
        <row r="2117">
          <cell r="C2117">
            <v>462</v>
          </cell>
          <cell r="D2117">
            <v>1746</v>
          </cell>
          <cell r="E2117">
            <v>7820</v>
          </cell>
          <cell r="F2117">
            <v>2431</v>
          </cell>
          <cell r="G2117">
            <v>5627</v>
          </cell>
          <cell r="H2117">
            <v>8506</v>
          </cell>
          <cell r="I2117">
            <v>1394</v>
          </cell>
          <cell r="J2117">
            <v>3595</v>
          </cell>
          <cell r="K2117">
            <v>191</v>
          </cell>
          <cell r="L2117">
            <v>2622</v>
          </cell>
          <cell r="M2117">
            <v>1539</v>
          </cell>
          <cell r="N2117">
            <v>1627</v>
          </cell>
          <cell r="O2117">
            <v>1570</v>
          </cell>
          <cell r="P2117">
            <v>6141</v>
          </cell>
          <cell r="Q2117">
            <v>27209</v>
          </cell>
          <cell r="R2117">
            <v>11480</v>
          </cell>
          <cell r="S2117">
            <v>4122</v>
          </cell>
          <cell r="T2117">
            <v>4467</v>
          </cell>
          <cell r="U2117">
            <v>659</v>
          </cell>
          <cell r="V2117">
            <v>2925</v>
          </cell>
          <cell r="W2117">
            <v>19300</v>
          </cell>
          <cell r="X2117">
            <v>76833</v>
          </cell>
          <cell r="Y2117">
            <v>96133</v>
          </cell>
        </row>
        <row r="2118">
          <cell r="C2118">
            <v>2688</v>
          </cell>
          <cell r="D2118">
            <v>2817</v>
          </cell>
          <cell r="E2118">
            <v>9626</v>
          </cell>
          <cell r="F2118">
            <v>462</v>
          </cell>
          <cell r="G2118">
            <v>1053</v>
          </cell>
          <cell r="H2118">
            <v>5673</v>
          </cell>
          <cell r="I2118">
            <v>1736</v>
          </cell>
          <cell r="J2118">
            <v>1824</v>
          </cell>
          <cell r="K2118">
            <v>386</v>
          </cell>
          <cell r="L2118">
            <v>3733</v>
          </cell>
          <cell r="M2118">
            <v>1287</v>
          </cell>
          <cell r="N2118">
            <v>787</v>
          </cell>
          <cell r="O2118">
            <v>2351</v>
          </cell>
          <cell r="P2118">
            <v>6163</v>
          </cell>
          <cell r="Q2118">
            <v>10233</v>
          </cell>
          <cell r="R2118">
            <v>8691</v>
          </cell>
          <cell r="S2118">
            <v>3968</v>
          </cell>
          <cell r="T2118">
            <v>2994</v>
          </cell>
          <cell r="U2118">
            <v>2060</v>
          </cell>
          <cell r="V2118">
            <v>4403</v>
          </cell>
          <cell r="W2118">
            <v>18317</v>
          </cell>
          <cell r="X2118">
            <v>54618</v>
          </cell>
          <cell r="Y2118">
            <v>72935</v>
          </cell>
        </row>
        <row r="2119"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9352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9352</v>
          </cell>
          <cell r="Y2119">
            <v>9352</v>
          </cell>
        </row>
        <row r="2120">
          <cell r="C2120">
            <v>0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1014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1014</v>
          </cell>
          <cell r="Y2120">
            <v>1014</v>
          </cell>
        </row>
        <row r="2121">
          <cell r="C2121">
            <v>0</v>
          </cell>
          <cell r="D2121">
            <v>1640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1640</v>
          </cell>
          <cell r="Y2121">
            <v>1640</v>
          </cell>
        </row>
        <row r="2122">
          <cell r="C2122">
            <v>0</v>
          </cell>
          <cell r="D2122">
            <v>678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678</v>
          </cell>
          <cell r="Y2122">
            <v>678</v>
          </cell>
        </row>
        <row r="2123">
          <cell r="C2123">
            <v>79</v>
          </cell>
          <cell r="D2123">
            <v>480</v>
          </cell>
          <cell r="E2123">
            <v>535</v>
          </cell>
          <cell r="F2123">
            <v>962</v>
          </cell>
          <cell r="G2123">
            <v>664</v>
          </cell>
          <cell r="H2123">
            <v>106</v>
          </cell>
          <cell r="I2123">
            <v>145</v>
          </cell>
          <cell r="J2123">
            <v>3</v>
          </cell>
          <cell r="K2123">
            <v>16</v>
          </cell>
          <cell r="L2123">
            <v>1163</v>
          </cell>
          <cell r="M2123">
            <v>550</v>
          </cell>
          <cell r="N2123">
            <v>146</v>
          </cell>
          <cell r="O2123">
            <v>581</v>
          </cell>
          <cell r="P2123">
            <v>1208</v>
          </cell>
          <cell r="Q2123">
            <v>1228</v>
          </cell>
          <cell r="R2123">
            <v>716</v>
          </cell>
          <cell r="S2123">
            <v>483</v>
          </cell>
          <cell r="T2123">
            <v>1634</v>
          </cell>
          <cell r="U2123">
            <v>251</v>
          </cell>
          <cell r="V2123">
            <v>127</v>
          </cell>
          <cell r="W2123">
            <v>1251</v>
          </cell>
          <cell r="X2123">
            <v>9826</v>
          </cell>
          <cell r="Y2123">
            <v>11077</v>
          </cell>
        </row>
        <row r="2124">
          <cell r="C2124">
            <v>736</v>
          </cell>
          <cell r="D2124">
            <v>428</v>
          </cell>
          <cell r="E2124">
            <v>776</v>
          </cell>
          <cell r="F2124">
            <v>58</v>
          </cell>
          <cell r="G2124">
            <v>76</v>
          </cell>
          <cell r="H2124">
            <v>35</v>
          </cell>
          <cell r="I2124">
            <v>45</v>
          </cell>
          <cell r="J2124">
            <v>1</v>
          </cell>
          <cell r="K2124">
            <v>0</v>
          </cell>
          <cell r="L2124">
            <v>915</v>
          </cell>
          <cell r="M2124">
            <v>139</v>
          </cell>
          <cell r="N2124">
            <v>43</v>
          </cell>
          <cell r="O2124">
            <v>740</v>
          </cell>
          <cell r="P2124">
            <v>762</v>
          </cell>
          <cell r="Q2124">
            <v>327</v>
          </cell>
          <cell r="R2124">
            <v>360</v>
          </cell>
          <cell r="S2124">
            <v>249</v>
          </cell>
          <cell r="T2124">
            <v>756</v>
          </cell>
          <cell r="U2124">
            <v>775</v>
          </cell>
          <cell r="V2124">
            <v>125</v>
          </cell>
          <cell r="W2124">
            <v>1136</v>
          </cell>
          <cell r="X2124">
            <v>6210</v>
          </cell>
          <cell r="Y2124">
            <v>7346</v>
          </cell>
        </row>
        <row r="2125">
          <cell r="C2125">
            <v>0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8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8</v>
          </cell>
          <cell r="Y2125">
            <v>8</v>
          </cell>
        </row>
        <row r="2126"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</row>
        <row r="2127">
          <cell r="C2127">
            <v>7</v>
          </cell>
          <cell r="D2127">
            <v>66</v>
          </cell>
          <cell r="E2127">
            <v>3334</v>
          </cell>
          <cell r="F2127">
            <v>45</v>
          </cell>
          <cell r="G2127">
            <v>1053</v>
          </cell>
          <cell r="H2127">
            <v>2476</v>
          </cell>
          <cell r="I2127">
            <v>310</v>
          </cell>
          <cell r="J2127">
            <v>253</v>
          </cell>
          <cell r="K2127">
            <v>0</v>
          </cell>
          <cell r="L2127">
            <v>851</v>
          </cell>
          <cell r="M2127">
            <v>126</v>
          </cell>
          <cell r="N2127">
            <v>0</v>
          </cell>
          <cell r="O2127">
            <v>3</v>
          </cell>
          <cell r="P2127">
            <v>52</v>
          </cell>
          <cell r="Q2127">
            <v>1138</v>
          </cell>
          <cell r="R2127">
            <v>1702</v>
          </cell>
          <cell r="S2127">
            <v>446</v>
          </cell>
          <cell r="T2127">
            <v>2207</v>
          </cell>
          <cell r="U2127">
            <v>4</v>
          </cell>
          <cell r="V2127">
            <v>212</v>
          </cell>
          <cell r="W2127">
            <v>5036</v>
          </cell>
          <cell r="X2127">
            <v>9249</v>
          </cell>
          <cell r="Y2127">
            <v>14285</v>
          </cell>
        </row>
        <row r="2128">
          <cell r="C2128">
            <v>15</v>
          </cell>
          <cell r="D2128">
            <v>102</v>
          </cell>
          <cell r="E2128">
            <v>4758</v>
          </cell>
          <cell r="F2128">
            <v>5</v>
          </cell>
          <cell r="G2128">
            <v>63</v>
          </cell>
          <cell r="H2128">
            <v>1032</v>
          </cell>
          <cell r="I2128">
            <v>361</v>
          </cell>
          <cell r="J2128">
            <v>32</v>
          </cell>
          <cell r="K2128">
            <v>0</v>
          </cell>
          <cell r="L2128">
            <v>972</v>
          </cell>
          <cell r="M2128">
            <v>79</v>
          </cell>
          <cell r="N2128">
            <v>0</v>
          </cell>
          <cell r="O2128">
            <v>7</v>
          </cell>
          <cell r="P2128">
            <v>17</v>
          </cell>
          <cell r="Q2128">
            <v>162</v>
          </cell>
          <cell r="R2128">
            <v>782</v>
          </cell>
          <cell r="S2128">
            <v>445</v>
          </cell>
          <cell r="T2128">
            <v>498</v>
          </cell>
          <cell r="U2128">
            <v>19</v>
          </cell>
          <cell r="V2128">
            <v>212</v>
          </cell>
          <cell r="W2128">
            <v>5540</v>
          </cell>
          <cell r="X2128">
            <v>4021</v>
          </cell>
          <cell r="Y2128">
            <v>9561</v>
          </cell>
        </row>
        <row r="2129"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5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5</v>
          </cell>
          <cell r="Y2129">
            <v>5</v>
          </cell>
        </row>
        <row r="2130">
          <cell r="C2130">
            <v>0</v>
          </cell>
          <cell r="D2130">
            <v>0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15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15</v>
          </cell>
          <cell r="Y2130">
            <v>15</v>
          </cell>
        </row>
        <row r="2131">
          <cell r="C2131">
            <v>0</v>
          </cell>
          <cell r="D2131">
            <v>29</v>
          </cell>
          <cell r="E2131">
            <v>88</v>
          </cell>
          <cell r="F2131">
            <v>0</v>
          </cell>
          <cell r="G2131">
            <v>158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9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61</v>
          </cell>
          <cell r="S2131">
            <v>0</v>
          </cell>
          <cell r="T2131">
            <v>11</v>
          </cell>
          <cell r="U2131">
            <v>954</v>
          </cell>
          <cell r="V2131">
            <v>1666</v>
          </cell>
          <cell r="W2131">
            <v>149</v>
          </cell>
          <cell r="X2131">
            <v>2827</v>
          </cell>
          <cell r="Y2131">
            <v>2976</v>
          </cell>
        </row>
        <row r="2132">
          <cell r="C2132">
            <v>1</v>
          </cell>
          <cell r="D2132">
            <v>13</v>
          </cell>
          <cell r="E2132">
            <v>76</v>
          </cell>
          <cell r="F2132">
            <v>0</v>
          </cell>
          <cell r="G2132">
            <v>12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11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56</v>
          </cell>
          <cell r="S2132">
            <v>0</v>
          </cell>
          <cell r="T2132">
            <v>0</v>
          </cell>
          <cell r="U2132">
            <v>2753</v>
          </cell>
          <cell r="V2132">
            <v>1543</v>
          </cell>
          <cell r="W2132">
            <v>132</v>
          </cell>
          <cell r="X2132">
            <v>4333</v>
          </cell>
          <cell r="Y2132">
            <v>4465</v>
          </cell>
        </row>
        <row r="2133"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1345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1345</v>
          </cell>
          <cell r="Y2133">
            <v>1345</v>
          </cell>
        </row>
        <row r="2134">
          <cell r="C2134">
            <v>0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152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152</v>
          </cell>
          <cell r="Y2134">
            <v>152</v>
          </cell>
        </row>
        <row r="2135">
          <cell r="C2135">
            <v>0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2447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2447</v>
          </cell>
          <cell r="Y2135">
            <v>2447</v>
          </cell>
        </row>
        <row r="2136">
          <cell r="C2136">
            <v>0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166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166</v>
          </cell>
          <cell r="Y2136">
            <v>166</v>
          </cell>
        </row>
        <row r="2137">
          <cell r="C2137">
            <v>69</v>
          </cell>
          <cell r="D2137">
            <v>0</v>
          </cell>
          <cell r="E2137">
            <v>1999</v>
          </cell>
          <cell r="F2137">
            <v>229</v>
          </cell>
          <cell r="G2137">
            <v>5222</v>
          </cell>
          <cell r="H2137">
            <v>533</v>
          </cell>
          <cell r="I2137">
            <v>446</v>
          </cell>
          <cell r="J2137">
            <v>616</v>
          </cell>
          <cell r="K2137">
            <v>2</v>
          </cell>
          <cell r="L2137">
            <v>402</v>
          </cell>
          <cell r="M2137">
            <v>582</v>
          </cell>
          <cell r="N2137">
            <v>471</v>
          </cell>
          <cell r="O2137">
            <v>0</v>
          </cell>
          <cell r="P2137">
            <v>398</v>
          </cell>
          <cell r="Q2137">
            <v>2350</v>
          </cell>
          <cell r="R2137">
            <v>1589</v>
          </cell>
          <cell r="S2137">
            <v>296</v>
          </cell>
          <cell r="T2137">
            <v>1444</v>
          </cell>
          <cell r="U2137">
            <v>0</v>
          </cell>
          <cell r="V2137">
            <v>0</v>
          </cell>
          <cell r="W2137">
            <v>3588</v>
          </cell>
          <cell r="X2137">
            <v>13060</v>
          </cell>
          <cell r="Y2137">
            <v>16648</v>
          </cell>
        </row>
        <row r="2138">
          <cell r="C2138">
            <v>445</v>
          </cell>
          <cell r="D2138">
            <v>0</v>
          </cell>
          <cell r="E2138">
            <v>2108</v>
          </cell>
          <cell r="F2138">
            <v>128</v>
          </cell>
          <cell r="G2138">
            <v>719</v>
          </cell>
          <cell r="H2138">
            <v>648</v>
          </cell>
          <cell r="I2138">
            <v>465</v>
          </cell>
          <cell r="J2138">
            <v>250</v>
          </cell>
          <cell r="K2138">
            <v>11</v>
          </cell>
          <cell r="L2138">
            <v>762</v>
          </cell>
          <cell r="M2138">
            <v>602</v>
          </cell>
          <cell r="N2138">
            <v>148</v>
          </cell>
          <cell r="O2138">
            <v>0</v>
          </cell>
          <cell r="P2138">
            <v>169</v>
          </cell>
          <cell r="Q2138">
            <v>688</v>
          </cell>
          <cell r="R2138">
            <v>2093</v>
          </cell>
          <cell r="S2138">
            <v>296</v>
          </cell>
          <cell r="T2138">
            <v>441</v>
          </cell>
          <cell r="U2138">
            <v>0</v>
          </cell>
          <cell r="V2138">
            <v>0</v>
          </cell>
          <cell r="W2138">
            <v>4201</v>
          </cell>
          <cell r="X2138">
            <v>5772</v>
          </cell>
          <cell r="Y2138">
            <v>9973</v>
          </cell>
        </row>
        <row r="2139">
          <cell r="C2139">
            <v>0</v>
          </cell>
          <cell r="D2139">
            <v>194</v>
          </cell>
          <cell r="E2139">
            <v>1237</v>
          </cell>
          <cell r="F2139">
            <v>107</v>
          </cell>
          <cell r="G2139">
            <v>1049</v>
          </cell>
          <cell r="H2139">
            <v>523</v>
          </cell>
          <cell r="I2139">
            <v>211</v>
          </cell>
          <cell r="J2139">
            <v>680</v>
          </cell>
          <cell r="K2139">
            <v>0</v>
          </cell>
          <cell r="L2139">
            <v>825</v>
          </cell>
          <cell r="M2139">
            <v>0</v>
          </cell>
          <cell r="N2139">
            <v>0</v>
          </cell>
          <cell r="O2139">
            <v>133</v>
          </cell>
          <cell r="P2139">
            <v>95</v>
          </cell>
          <cell r="Q2139">
            <v>1243</v>
          </cell>
          <cell r="R2139">
            <v>1264</v>
          </cell>
          <cell r="S2139">
            <v>202</v>
          </cell>
          <cell r="T2139">
            <v>1057</v>
          </cell>
          <cell r="U2139">
            <v>10</v>
          </cell>
          <cell r="V2139">
            <v>126</v>
          </cell>
          <cell r="W2139">
            <v>2501</v>
          </cell>
          <cell r="X2139">
            <v>6455</v>
          </cell>
          <cell r="Y2139">
            <v>8956</v>
          </cell>
        </row>
        <row r="2140">
          <cell r="C2140">
            <v>0</v>
          </cell>
          <cell r="D2140">
            <v>178</v>
          </cell>
          <cell r="E2140">
            <v>3172</v>
          </cell>
          <cell r="F2140">
            <v>7</v>
          </cell>
          <cell r="G2140">
            <v>86</v>
          </cell>
          <cell r="H2140">
            <v>121</v>
          </cell>
          <cell r="I2140">
            <v>257</v>
          </cell>
          <cell r="J2140">
            <v>234</v>
          </cell>
          <cell r="K2140">
            <v>0</v>
          </cell>
          <cell r="L2140">
            <v>1253</v>
          </cell>
          <cell r="M2140">
            <v>0</v>
          </cell>
          <cell r="N2140">
            <v>0</v>
          </cell>
          <cell r="O2140">
            <v>190</v>
          </cell>
          <cell r="P2140">
            <v>27</v>
          </cell>
          <cell r="Q2140">
            <v>201</v>
          </cell>
          <cell r="R2140">
            <v>1432</v>
          </cell>
          <cell r="S2140">
            <v>130</v>
          </cell>
          <cell r="T2140">
            <v>351</v>
          </cell>
          <cell r="U2140">
            <v>52</v>
          </cell>
          <cell r="V2140">
            <v>691</v>
          </cell>
          <cell r="W2140">
            <v>4604</v>
          </cell>
          <cell r="X2140">
            <v>3778</v>
          </cell>
          <cell r="Y2140">
            <v>8382</v>
          </cell>
        </row>
        <row r="2141"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4453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4453</v>
          </cell>
          <cell r="Y2141">
            <v>4453</v>
          </cell>
        </row>
        <row r="2142"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1083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1083</v>
          </cell>
          <cell r="Y2142">
            <v>1083</v>
          </cell>
        </row>
        <row r="2143">
          <cell r="C2143">
            <v>0</v>
          </cell>
          <cell r="D2143">
            <v>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2</v>
          </cell>
          <cell r="Y2143">
            <v>2</v>
          </cell>
        </row>
        <row r="2144">
          <cell r="C2144">
            <v>0</v>
          </cell>
          <cell r="D2144">
            <v>4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4</v>
          </cell>
          <cell r="Y2144">
            <v>4</v>
          </cell>
        </row>
        <row r="2145">
          <cell r="C2145">
            <v>4215806</v>
          </cell>
          <cell r="D2145">
            <v>1361221.46</v>
          </cell>
          <cell r="E2145">
            <v>25445536</v>
          </cell>
          <cell r="F2145">
            <v>1715211</v>
          </cell>
          <cell r="G2145">
            <v>5360564</v>
          </cell>
          <cell r="H2145">
            <v>1156794</v>
          </cell>
          <cell r="I2145">
            <v>7214300</v>
          </cell>
          <cell r="J2145">
            <v>3857375</v>
          </cell>
          <cell r="K2145">
            <v>354040</v>
          </cell>
          <cell r="L2145">
            <v>1313932</v>
          </cell>
          <cell r="M2145">
            <v>1425313</v>
          </cell>
          <cell r="N2145">
            <v>998730</v>
          </cell>
          <cell r="O2145">
            <v>470111</v>
          </cell>
          <cell r="P2145">
            <v>3593343</v>
          </cell>
          <cell r="Q2145">
            <v>5805081</v>
          </cell>
          <cell r="R2145">
            <v>6159131</v>
          </cell>
          <cell r="S2145">
            <v>3376160</v>
          </cell>
          <cell r="T2145">
            <v>2371144.84</v>
          </cell>
          <cell r="U2145">
            <v>12905591</v>
          </cell>
          <cell r="V2145">
            <v>8578574</v>
          </cell>
          <cell r="W2145">
            <v>31604667</v>
          </cell>
          <cell r="X2145">
            <v>66073291.299999997</v>
          </cell>
          <cell r="Y2145">
            <v>97677958.299999997</v>
          </cell>
        </row>
        <row r="2146"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1200868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1200868</v>
          </cell>
          <cell r="Y2146">
            <v>1200868</v>
          </cell>
        </row>
        <row r="2147">
          <cell r="C2147">
            <v>0</v>
          </cell>
          <cell r="D2147">
            <v>758542.48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758542.48</v>
          </cell>
          <cell r="Y2147">
            <v>758542.48</v>
          </cell>
        </row>
        <row r="2148">
          <cell r="C2148">
            <v>1863980</v>
          </cell>
          <cell r="D2148">
            <v>367212</v>
          </cell>
          <cell r="E2148">
            <v>3589395</v>
          </cell>
          <cell r="F2148">
            <v>159202</v>
          </cell>
          <cell r="G2148">
            <v>1070683</v>
          </cell>
          <cell r="H2148">
            <v>687457</v>
          </cell>
          <cell r="I2148">
            <v>576740</v>
          </cell>
          <cell r="J2148">
            <v>394404</v>
          </cell>
          <cell r="K2148">
            <v>94877</v>
          </cell>
          <cell r="L2148">
            <v>1940744</v>
          </cell>
          <cell r="M2148">
            <v>1132230</v>
          </cell>
          <cell r="N2148">
            <v>314464</v>
          </cell>
          <cell r="O2148">
            <v>835406</v>
          </cell>
          <cell r="P2148">
            <v>2380845</v>
          </cell>
          <cell r="Q2148">
            <v>3580607</v>
          </cell>
          <cell r="R2148">
            <v>3453720</v>
          </cell>
          <cell r="S2148">
            <v>1009150</v>
          </cell>
          <cell r="T2148">
            <v>2825535.36</v>
          </cell>
          <cell r="U2148">
            <v>2515031</v>
          </cell>
          <cell r="V2148">
            <v>3429727</v>
          </cell>
          <cell r="W2148">
            <v>7043115</v>
          </cell>
          <cell r="X2148">
            <v>25178294.359999999</v>
          </cell>
          <cell r="Y2148">
            <v>32221409.359999999</v>
          </cell>
        </row>
        <row r="2149"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571413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571413</v>
          </cell>
          <cell r="Y2149">
            <v>571413</v>
          </cell>
        </row>
        <row r="2150">
          <cell r="C2150">
            <v>0</v>
          </cell>
          <cell r="D2150">
            <v>315118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0</v>
          </cell>
          <cell r="V2150">
            <v>0</v>
          </cell>
          <cell r="W2150">
            <v>0</v>
          </cell>
          <cell r="X2150">
            <v>315118</v>
          </cell>
          <cell r="Y2150">
            <v>315118</v>
          </cell>
        </row>
        <row r="2151">
          <cell r="C2151">
            <v>554088</v>
          </cell>
          <cell r="D2151">
            <v>281217.5</v>
          </cell>
          <cell r="E2151">
            <v>1103961</v>
          </cell>
          <cell r="F2151">
            <v>217923</v>
          </cell>
          <cell r="G2151">
            <v>611511</v>
          </cell>
          <cell r="H2151">
            <v>2105035</v>
          </cell>
          <cell r="I2151">
            <v>299659</v>
          </cell>
          <cell r="J2151">
            <v>289697</v>
          </cell>
          <cell r="K2151">
            <v>25065</v>
          </cell>
          <cell r="L2151">
            <v>527742</v>
          </cell>
          <cell r="M2151">
            <v>143187</v>
          </cell>
          <cell r="N2151">
            <v>145932</v>
          </cell>
          <cell r="O2151">
            <v>584242</v>
          </cell>
          <cell r="P2151">
            <v>1267338</v>
          </cell>
          <cell r="Q2151">
            <v>1731004</v>
          </cell>
          <cell r="R2151">
            <v>1597791</v>
          </cell>
          <cell r="S2151">
            <v>588438</v>
          </cell>
          <cell r="T2151">
            <v>475100.65</v>
          </cell>
          <cell r="U2151">
            <v>1214377</v>
          </cell>
          <cell r="V2151">
            <v>1989945</v>
          </cell>
          <cell r="W2151">
            <v>2701752</v>
          </cell>
          <cell r="X2151">
            <v>13051501.15</v>
          </cell>
          <cell r="Y2151">
            <v>15753253.15</v>
          </cell>
        </row>
        <row r="2152"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1097933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1097933</v>
          </cell>
          <cell r="Y2152">
            <v>1097933</v>
          </cell>
        </row>
        <row r="2153">
          <cell r="C2153">
            <v>0</v>
          </cell>
          <cell r="D2153">
            <v>140497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140497</v>
          </cell>
          <cell r="Y2153">
            <v>140497</v>
          </cell>
        </row>
        <row r="2154">
          <cell r="C2154">
            <v>635</v>
          </cell>
          <cell r="D2154">
            <v>8382</v>
          </cell>
          <cell r="E2154">
            <v>39758</v>
          </cell>
          <cell r="F2154">
            <v>0</v>
          </cell>
          <cell r="G2154">
            <v>39539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3429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>
            <v>45462</v>
          </cell>
          <cell r="S2154">
            <v>0</v>
          </cell>
          <cell r="T2154">
            <v>3534</v>
          </cell>
          <cell r="U2154">
            <v>1026801</v>
          </cell>
          <cell r="V2154">
            <v>1603456</v>
          </cell>
          <cell r="W2154">
            <v>85220</v>
          </cell>
          <cell r="X2154">
            <v>2685776</v>
          </cell>
          <cell r="Y2154">
            <v>2770996</v>
          </cell>
        </row>
        <row r="2155">
          <cell r="C2155">
            <v>123020</v>
          </cell>
          <cell r="D2155">
            <v>0</v>
          </cell>
          <cell r="E2155">
            <v>1128361</v>
          </cell>
          <cell r="F2155">
            <v>0</v>
          </cell>
          <cell r="G2155">
            <v>1120882</v>
          </cell>
          <cell r="H2155">
            <v>0</v>
          </cell>
          <cell r="I2155">
            <v>0</v>
          </cell>
          <cell r="J2155">
            <v>27443</v>
          </cell>
          <cell r="K2155">
            <v>4683</v>
          </cell>
          <cell r="L2155">
            <v>296175</v>
          </cell>
          <cell r="M2155">
            <v>0</v>
          </cell>
          <cell r="N2155">
            <v>132165</v>
          </cell>
          <cell r="O2155">
            <v>0</v>
          </cell>
          <cell r="P2155">
            <v>61128</v>
          </cell>
          <cell r="Q2155">
            <v>618820</v>
          </cell>
          <cell r="R2155">
            <v>910439</v>
          </cell>
          <cell r="S2155">
            <v>45147</v>
          </cell>
          <cell r="T2155">
            <v>391008.65</v>
          </cell>
          <cell r="U2155">
            <v>0</v>
          </cell>
          <cell r="V2155">
            <v>0</v>
          </cell>
          <cell r="W2155">
            <v>2038800</v>
          </cell>
          <cell r="X2155">
            <v>2820471.65</v>
          </cell>
          <cell r="Y2155">
            <v>4859271.6500000004</v>
          </cell>
        </row>
        <row r="2156">
          <cell r="C2156">
            <v>56049</v>
          </cell>
          <cell r="D2156">
            <v>4934</v>
          </cell>
          <cell r="E2156">
            <v>0</v>
          </cell>
          <cell r="F2156">
            <v>0</v>
          </cell>
          <cell r="G2156">
            <v>41024</v>
          </cell>
          <cell r="H2156">
            <v>0</v>
          </cell>
          <cell r="I2156">
            <v>0</v>
          </cell>
          <cell r="J2156">
            <v>0</v>
          </cell>
          <cell r="K2156">
            <v>831</v>
          </cell>
          <cell r="L2156">
            <v>0</v>
          </cell>
          <cell r="M2156">
            <v>1920</v>
          </cell>
          <cell r="N2156">
            <v>4192</v>
          </cell>
          <cell r="O2156">
            <v>240</v>
          </cell>
          <cell r="P2156">
            <v>1461</v>
          </cell>
          <cell r="Q2156">
            <v>32016</v>
          </cell>
          <cell r="R2156">
            <v>0</v>
          </cell>
          <cell r="S2156">
            <v>14781</v>
          </cell>
          <cell r="T2156">
            <v>0</v>
          </cell>
          <cell r="U2156">
            <v>137138</v>
          </cell>
          <cell r="V2156">
            <v>0</v>
          </cell>
          <cell r="W2156">
            <v>0</v>
          </cell>
          <cell r="X2156">
            <v>294586</v>
          </cell>
          <cell r="Y2156">
            <v>294586</v>
          </cell>
        </row>
        <row r="2157"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1628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0</v>
          </cell>
          <cell r="Q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1628</v>
          </cell>
          <cell r="Y2157">
            <v>1628</v>
          </cell>
        </row>
        <row r="2158"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</row>
        <row r="2159">
          <cell r="C2159">
            <v>107557</v>
          </cell>
          <cell r="D2159">
            <v>3413</v>
          </cell>
          <cell r="E2159">
            <v>26700</v>
          </cell>
          <cell r="F2159">
            <v>0</v>
          </cell>
          <cell r="G2159">
            <v>25576</v>
          </cell>
          <cell r="H2159">
            <v>4464</v>
          </cell>
          <cell r="I2159">
            <v>0</v>
          </cell>
          <cell r="J2159">
            <v>0</v>
          </cell>
          <cell r="K2159">
            <v>0</v>
          </cell>
          <cell r="L2159">
            <v>3025</v>
          </cell>
          <cell r="M2159">
            <v>0</v>
          </cell>
          <cell r="N2159">
            <v>1077</v>
          </cell>
          <cell r="O2159">
            <v>0</v>
          </cell>
          <cell r="P2159">
            <v>2287</v>
          </cell>
          <cell r="Q2159">
            <v>33181</v>
          </cell>
          <cell r="R2159">
            <v>0</v>
          </cell>
          <cell r="S2159">
            <v>2722</v>
          </cell>
          <cell r="T2159">
            <v>0</v>
          </cell>
          <cell r="U2159">
            <v>47468</v>
          </cell>
          <cell r="V2159">
            <v>0</v>
          </cell>
          <cell r="W2159">
            <v>26700</v>
          </cell>
          <cell r="X2159">
            <v>230770</v>
          </cell>
          <cell r="Y2159">
            <v>257470</v>
          </cell>
        </row>
        <row r="2160"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</row>
        <row r="2161">
          <cell r="C2161">
            <v>0</v>
          </cell>
          <cell r="D2161">
            <v>105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105</v>
          </cell>
          <cell r="Y2161">
            <v>105</v>
          </cell>
        </row>
        <row r="2162">
          <cell r="C2162">
            <v>105</v>
          </cell>
          <cell r="D2162">
            <v>160796</v>
          </cell>
          <cell r="E2162">
            <v>0</v>
          </cell>
          <cell r="F2162">
            <v>42354</v>
          </cell>
          <cell r="G2162">
            <v>147286</v>
          </cell>
          <cell r="H2162">
            <v>832335</v>
          </cell>
          <cell r="I2162">
            <v>0</v>
          </cell>
          <cell r="J2162">
            <v>65325</v>
          </cell>
          <cell r="K2162">
            <v>18242</v>
          </cell>
          <cell r="L2162">
            <v>24</v>
          </cell>
          <cell r="M2162">
            <v>88998</v>
          </cell>
          <cell r="N2162">
            <v>21955</v>
          </cell>
          <cell r="O2162">
            <v>25690</v>
          </cell>
          <cell r="P2162">
            <v>27219</v>
          </cell>
          <cell r="Q2162">
            <v>673660</v>
          </cell>
          <cell r="R2162">
            <v>1416</v>
          </cell>
          <cell r="S2162">
            <v>110780</v>
          </cell>
          <cell r="T2162">
            <v>0</v>
          </cell>
          <cell r="U2162">
            <v>75878</v>
          </cell>
          <cell r="V2162">
            <v>0</v>
          </cell>
          <cell r="W2162">
            <v>1416</v>
          </cell>
          <cell r="X2162">
            <v>2290647</v>
          </cell>
          <cell r="Y2162">
            <v>2292063</v>
          </cell>
        </row>
        <row r="2163"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5859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5859</v>
          </cell>
          <cell r="Y2163">
            <v>5859</v>
          </cell>
        </row>
        <row r="2164">
          <cell r="C2164">
            <v>0</v>
          </cell>
          <cell r="D2164">
            <v>16510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16510</v>
          </cell>
          <cell r="Y2164">
            <v>16510</v>
          </cell>
        </row>
        <row r="2165"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</row>
        <row r="2166">
          <cell r="C2166">
            <v>0</v>
          </cell>
          <cell r="D2166">
            <v>0</v>
          </cell>
          <cell r="E2166">
            <v>0</v>
          </cell>
          <cell r="F2166">
            <v>103741</v>
          </cell>
          <cell r="G2166">
            <v>0</v>
          </cell>
          <cell r="H2166">
            <v>331916</v>
          </cell>
          <cell r="I2166">
            <v>264510</v>
          </cell>
          <cell r="J2166">
            <v>106306</v>
          </cell>
          <cell r="K2166">
            <v>0</v>
          </cell>
          <cell r="L2166">
            <v>0</v>
          </cell>
          <cell r="M2166">
            <v>295246</v>
          </cell>
          <cell r="N2166">
            <v>0</v>
          </cell>
          <cell r="O2166">
            <v>0</v>
          </cell>
          <cell r="P2166">
            <v>161</v>
          </cell>
          <cell r="Q2166">
            <v>0</v>
          </cell>
          <cell r="R2166">
            <v>0</v>
          </cell>
          <cell r="S2166">
            <v>107086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1208966</v>
          </cell>
          <cell r="Y2166">
            <v>1208966</v>
          </cell>
        </row>
        <row r="2167">
          <cell r="C2167">
            <v>4271855</v>
          </cell>
          <cell r="D2167">
            <v>1366155.46</v>
          </cell>
          <cell r="E2167">
            <v>25445536</v>
          </cell>
          <cell r="F2167">
            <v>1715211</v>
          </cell>
          <cell r="G2167">
            <v>5401588</v>
          </cell>
          <cell r="H2167">
            <v>1156794</v>
          </cell>
          <cell r="I2167">
            <v>7214300</v>
          </cell>
          <cell r="J2167">
            <v>3857375</v>
          </cell>
          <cell r="K2167">
            <v>354871</v>
          </cell>
          <cell r="L2167">
            <v>1313932</v>
          </cell>
          <cell r="M2167">
            <v>1427233</v>
          </cell>
          <cell r="N2167">
            <v>1002922</v>
          </cell>
          <cell r="O2167">
            <v>470351</v>
          </cell>
          <cell r="P2167">
            <v>3594804</v>
          </cell>
          <cell r="Q2167">
            <v>5837097</v>
          </cell>
          <cell r="R2167">
            <v>6159131</v>
          </cell>
          <cell r="S2167">
            <v>3390941</v>
          </cell>
          <cell r="T2167">
            <v>2371144.84</v>
          </cell>
          <cell r="U2167">
            <v>13042729</v>
          </cell>
          <cell r="V2167">
            <v>8578574</v>
          </cell>
          <cell r="W2167">
            <v>31604667</v>
          </cell>
          <cell r="X2167">
            <v>66367877.299999997</v>
          </cell>
          <cell r="Y2167">
            <v>97972544.299999997</v>
          </cell>
        </row>
        <row r="2168"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1202496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1202496</v>
          </cell>
          <cell r="Y2168">
            <v>1202496</v>
          </cell>
        </row>
        <row r="2169">
          <cell r="C2169">
            <v>0</v>
          </cell>
          <cell r="D2169">
            <v>758542.48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758542.48</v>
          </cell>
          <cell r="Y2169">
            <v>758542.48</v>
          </cell>
        </row>
        <row r="2170">
          <cell r="C2170">
            <v>1971537</v>
          </cell>
          <cell r="D2170">
            <v>370625</v>
          </cell>
          <cell r="E2170">
            <v>3616095</v>
          </cell>
          <cell r="F2170">
            <v>159202</v>
          </cell>
          <cell r="G2170">
            <v>1096259</v>
          </cell>
          <cell r="H2170">
            <v>691921</v>
          </cell>
          <cell r="I2170">
            <v>576740</v>
          </cell>
          <cell r="J2170">
            <v>394404</v>
          </cell>
          <cell r="K2170">
            <v>94877</v>
          </cell>
          <cell r="L2170">
            <v>1943769</v>
          </cell>
          <cell r="M2170">
            <v>1132230</v>
          </cell>
          <cell r="N2170">
            <v>315541</v>
          </cell>
          <cell r="O2170">
            <v>835406</v>
          </cell>
          <cell r="P2170">
            <v>2383132</v>
          </cell>
          <cell r="Q2170">
            <v>3613788</v>
          </cell>
          <cell r="R2170">
            <v>3453720</v>
          </cell>
          <cell r="S2170">
            <v>1011872</v>
          </cell>
          <cell r="T2170">
            <v>2825535.36</v>
          </cell>
          <cell r="U2170">
            <v>2562499</v>
          </cell>
          <cell r="V2170">
            <v>3429727</v>
          </cell>
          <cell r="W2170">
            <v>7069815</v>
          </cell>
          <cell r="X2170">
            <v>25409064.359999999</v>
          </cell>
          <cell r="Y2170">
            <v>32478879.359999999</v>
          </cell>
        </row>
        <row r="2171"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571413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571413</v>
          </cell>
          <cell r="Y2171">
            <v>571413</v>
          </cell>
        </row>
        <row r="2172">
          <cell r="C2172">
            <v>0</v>
          </cell>
          <cell r="D2172">
            <v>315223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0</v>
          </cell>
          <cell r="Q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315223</v>
          </cell>
          <cell r="Y2172">
            <v>315223</v>
          </cell>
        </row>
        <row r="2173">
          <cell r="C2173">
            <v>554193</v>
          </cell>
          <cell r="D2173">
            <v>442013.5</v>
          </cell>
          <cell r="E2173">
            <v>1103961</v>
          </cell>
          <cell r="F2173">
            <v>260277</v>
          </cell>
          <cell r="G2173">
            <v>758797</v>
          </cell>
          <cell r="H2173">
            <v>2937370</v>
          </cell>
          <cell r="I2173">
            <v>299659</v>
          </cell>
          <cell r="J2173">
            <v>355022</v>
          </cell>
          <cell r="K2173">
            <v>43307</v>
          </cell>
          <cell r="L2173">
            <v>527766</v>
          </cell>
          <cell r="M2173">
            <v>232185</v>
          </cell>
          <cell r="N2173">
            <v>167887</v>
          </cell>
          <cell r="O2173">
            <v>609932</v>
          </cell>
          <cell r="P2173">
            <v>1294557</v>
          </cell>
          <cell r="Q2173">
            <v>2404664</v>
          </cell>
          <cell r="R2173">
            <v>1599207</v>
          </cell>
          <cell r="S2173">
            <v>699218</v>
          </cell>
          <cell r="T2173">
            <v>475100.65</v>
          </cell>
          <cell r="U2173">
            <v>1290255</v>
          </cell>
          <cell r="V2173">
            <v>1989945</v>
          </cell>
          <cell r="W2173">
            <v>2703168</v>
          </cell>
          <cell r="X2173">
            <v>15342148.15</v>
          </cell>
          <cell r="Y2173">
            <v>18045316.149999999</v>
          </cell>
        </row>
        <row r="2174"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1103792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1103792</v>
          </cell>
          <cell r="Y2174">
            <v>1103792</v>
          </cell>
        </row>
        <row r="2175">
          <cell r="C2175">
            <v>0</v>
          </cell>
          <cell r="D2175">
            <v>157007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157007</v>
          </cell>
          <cell r="Y2175">
            <v>157007</v>
          </cell>
        </row>
        <row r="2176">
          <cell r="C2176">
            <v>635</v>
          </cell>
          <cell r="D2176">
            <v>8382</v>
          </cell>
          <cell r="E2176">
            <v>39758</v>
          </cell>
          <cell r="F2176">
            <v>0</v>
          </cell>
          <cell r="G2176">
            <v>39539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3429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45462</v>
          </cell>
          <cell r="S2176">
            <v>0</v>
          </cell>
          <cell r="T2176">
            <v>3534</v>
          </cell>
          <cell r="U2176">
            <v>1026801</v>
          </cell>
          <cell r="V2176">
            <v>1603456</v>
          </cell>
          <cell r="W2176">
            <v>85220</v>
          </cell>
          <cell r="X2176">
            <v>2685776</v>
          </cell>
          <cell r="Y2176">
            <v>2770996</v>
          </cell>
        </row>
        <row r="2177">
          <cell r="C2177">
            <v>123020</v>
          </cell>
          <cell r="D2177">
            <v>0</v>
          </cell>
          <cell r="E2177">
            <v>1128361</v>
          </cell>
          <cell r="F2177">
            <v>103741</v>
          </cell>
          <cell r="G2177">
            <v>1120882</v>
          </cell>
          <cell r="H2177">
            <v>331916</v>
          </cell>
          <cell r="I2177">
            <v>264510</v>
          </cell>
          <cell r="J2177">
            <v>133749</v>
          </cell>
          <cell r="K2177">
            <v>4683</v>
          </cell>
          <cell r="L2177">
            <v>296175</v>
          </cell>
          <cell r="M2177">
            <v>295246</v>
          </cell>
          <cell r="N2177">
            <v>132165</v>
          </cell>
          <cell r="O2177">
            <v>0</v>
          </cell>
          <cell r="P2177">
            <v>61289</v>
          </cell>
          <cell r="Q2177">
            <v>618820</v>
          </cell>
          <cell r="R2177">
            <v>910439</v>
          </cell>
          <cell r="S2177">
            <v>152233</v>
          </cell>
          <cell r="T2177">
            <v>391008.65</v>
          </cell>
          <cell r="U2177">
            <v>0</v>
          </cell>
          <cell r="V2177">
            <v>0</v>
          </cell>
          <cell r="W2177">
            <v>2038800</v>
          </cell>
          <cell r="X2177">
            <v>4029437.65</v>
          </cell>
          <cell r="Y2177">
            <v>6068237.6500000004</v>
          </cell>
        </row>
        <row r="2178">
          <cell r="C2178">
            <v>0</v>
          </cell>
          <cell r="D2178">
            <v>18216</v>
          </cell>
          <cell r="E2178">
            <v>27408</v>
          </cell>
          <cell r="F2178">
            <v>867</v>
          </cell>
          <cell r="G2178">
            <v>4673</v>
          </cell>
          <cell r="H2178">
            <v>24154</v>
          </cell>
          <cell r="I2178">
            <v>1068</v>
          </cell>
          <cell r="J2178">
            <v>12951</v>
          </cell>
          <cell r="K2178">
            <v>406</v>
          </cell>
          <cell r="L2178">
            <v>11076</v>
          </cell>
          <cell r="M2178">
            <v>15092</v>
          </cell>
          <cell r="N2178">
            <v>0</v>
          </cell>
          <cell r="O2178">
            <v>11151</v>
          </cell>
          <cell r="P2178">
            <v>2349</v>
          </cell>
          <cell r="Q2178">
            <v>67970</v>
          </cell>
          <cell r="R2178">
            <v>2755</v>
          </cell>
          <cell r="S2178">
            <v>449</v>
          </cell>
          <cell r="T2178">
            <v>4172</v>
          </cell>
          <cell r="U2178">
            <v>0</v>
          </cell>
          <cell r="V2178">
            <v>2340</v>
          </cell>
          <cell r="W2178">
            <v>30163</v>
          </cell>
          <cell r="X2178">
            <v>176934</v>
          </cell>
          <cell r="Y2178">
            <v>207097</v>
          </cell>
        </row>
        <row r="2179"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73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73</v>
          </cell>
          <cell r="Y2179">
            <v>73</v>
          </cell>
        </row>
        <row r="2180">
          <cell r="C2180">
            <v>0</v>
          </cell>
          <cell r="D2180">
            <v>2057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2057</v>
          </cell>
          <cell r="Y2180">
            <v>2057</v>
          </cell>
        </row>
        <row r="2181">
          <cell r="C2181">
            <v>0</v>
          </cell>
          <cell r="D2181">
            <v>1902</v>
          </cell>
          <cell r="E2181">
            <v>5918</v>
          </cell>
          <cell r="F2181">
            <v>112</v>
          </cell>
          <cell r="G2181">
            <v>587</v>
          </cell>
          <cell r="H2181">
            <v>2339</v>
          </cell>
          <cell r="I2181">
            <v>130</v>
          </cell>
          <cell r="J2181">
            <v>540</v>
          </cell>
          <cell r="K2181">
            <v>460</v>
          </cell>
          <cell r="L2181">
            <v>4691</v>
          </cell>
          <cell r="M2181">
            <v>1285</v>
          </cell>
          <cell r="N2181">
            <v>0</v>
          </cell>
          <cell r="O2181">
            <v>2885</v>
          </cell>
          <cell r="P2181">
            <v>655</v>
          </cell>
          <cell r="Q2181">
            <v>29109</v>
          </cell>
          <cell r="R2181">
            <v>338</v>
          </cell>
          <cell r="S2181">
            <v>92</v>
          </cell>
          <cell r="T2181">
            <v>553</v>
          </cell>
          <cell r="U2181">
            <v>372</v>
          </cell>
          <cell r="V2181">
            <v>1727</v>
          </cell>
          <cell r="W2181">
            <v>6256</v>
          </cell>
          <cell r="X2181">
            <v>47439</v>
          </cell>
          <cell r="Y2181">
            <v>53695</v>
          </cell>
        </row>
        <row r="2182">
          <cell r="C2182">
            <v>0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82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82</v>
          </cell>
          <cell r="Y2182">
            <v>82</v>
          </cell>
        </row>
        <row r="2183">
          <cell r="C2183">
            <v>0</v>
          </cell>
          <cell r="D2183">
            <v>345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345</v>
          </cell>
          <cell r="Y2183">
            <v>345</v>
          </cell>
        </row>
        <row r="2184">
          <cell r="C2184">
            <v>0</v>
          </cell>
          <cell r="D2184">
            <v>1742</v>
          </cell>
          <cell r="E2184">
            <v>4301</v>
          </cell>
          <cell r="F2184">
            <v>61</v>
          </cell>
          <cell r="G2184">
            <v>1199</v>
          </cell>
          <cell r="H2184">
            <v>8508</v>
          </cell>
          <cell r="I2184">
            <v>406</v>
          </cell>
          <cell r="J2184">
            <v>1113</v>
          </cell>
          <cell r="K2184">
            <v>132</v>
          </cell>
          <cell r="L2184">
            <v>1369</v>
          </cell>
          <cell r="M2184">
            <v>645</v>
          </cell>
          <cell r="N2184">
            <v>0</v>
          </cell>
          <cell r="O2184">
            <v>2428</v>
          </cell>
          <cell r="P2184">
            <v>3737</v>
          </cell>
          <cell r="Q2184">
            <v>13059</v>
          </cell>
          <cell r="R2184">
            <v>1451</v>
          </cell>
          <cell r="S2184">
            <v>15</v>
          </cell>
          <cell r="T2184">
            <v>115</v>
          </cell>
          <cell r="U2184">
            <v>413</v>
          </cell>
          <cell r="V2184">
            <v>0</v>
          </cell>
          <cell r="W2184">
            <v>5752</v>
          </cell>
          <cell r="X2184">
            <v>34942</v>
          </cell>
          <cell r="Y2184">
            <v>40694</v>
          </cell>
        </row>
        <row r="2185"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144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144</v>
          </cell>
          <cell r="Y2185">
            <v>144</v>
          </cell>
        </row>
        <row r="2186">
          <cell r="C2186">
            <v>0</v>
          </cell>
          <cell r="D2186">
            <v>386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386</v>
          </cell>
          <cell r="Y2186">
            <v>386</v>
          </cell>
        </row>
        <row r="2187">
          <cell r="C2187">
            <v>29</v>
          </cell>
          <cell r="D2187">
            <v>57</v>
          </cell>
          <cell r="E2187">
            <v>216</v>
          </cell>
          <cell r="F2187">
            <v>3</v>
          </cell>
          <cell r="G2187">
            <v>6</v>
          </cell>
          <cell r="H2187">
            <v>5</v>
          </cell>
          <cell r="I2187">
            <v>2</v>
          </cell>
          <cell r="J2187">
            <v>59</v>
          </cell>
          <cell r="K2187">
            <v>29</v>
          </cell>
          <cell r="L2187">
            <v>73</v>
          </cell>
          <cell r="M2187">
            <v>46</v>
          </cell>
          <cell r="N2187">
            <v>11</v>
          </cell>
          <cell r="O2187">
            <v>104</v>
          </cell>
          <cell r="P2187">
            <v>12</v>
          </cell>
          <cell r="Q2187">
            <v>21</v>
          </cell>
          <cell r="R2187">
            <v>402</v>
          </cell>
          <cell r="S2187">
            <v>101</v>
          </cell>
          <cell r="T2187">
            <v>32</v>
          </cell>
          <cell r="U2187">
            <v>1</v>
          </cell>
          <cell r="V2187">
            <v>14</v>
          </cell>
          <cell r="W2187">
            <v>618</v>
          </cell>
          <cell r="X2187">
            <v>605</v>
          </cell>
          <cell r="Y2187">
            <v>1223</v>
          </cell>
        </row>
        <row r="2188">
          <cell r="C2188">
            <v>1123</v>
          </cell>
          <cell r="D2188">
            <v>2237</v>
          </cell>
          <cell r="E2188">
            <v>3533</v>
          </cell>
          <cell r="F2188">
            <v>247</v>
          </cell>
          <cell r="G2188">
            <v>179</v>
          </cell>
          <cell r="H2188">
            <v>22</v>
          </cell>
          <cell r="I2188">
            <v>29</v>
          </cell>
          <cell r="J2188">
            <v>651</v>
          </cell>
          <cell r="K2188">
            <v>427</v>
          </cell>
          <cell r="L2188">
            <v>2283</v>
          </cell>
          <cell r="M2188">
            <v>939</v>
          </cell>
          <cell r="N2188">
            <v>318</v>
          </cell>
          <cell r="O2188">
            <v>2205</v>
          </cell>
          <cell r="P2188">
            <v>2006</v>
          </cell>
          <cell r="Q2188">
            <v>2122</v>
          </cell>
          <cell r="R2188">
            <v>2995</v>
          </cell>
          <cell r="S2188">
            <v>985</v>
          </cell>
          <cell r="T2188">
            <v>1622</v>
          </cell>
          <cell r="U2188">
            <v>126</v>
          </cell>
          <cell r="V2188">
            <v>865</v>
          </cell>
          <cell r="W2188">
            <v>6528</v>
          </cell>
          <cell r="X2188">
            <v>18386</v>
          </cell>
          <cell r="Y2188">
            <v>24914</v>
          </cell>
        </row>
        <row r="2189"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170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170</v>
          </cell>
          <cell r="Y2189">
            <v>170</v>
          </cell>
        </row>
        <row r="2190">
          <cell r="C2190">
            <v>29</v>
          </cell>
          <cell r="D2190">
            <v>64</v>
          </cell>
          <cell r="E2190">
            <v>228</v>
          </cell>
          <cell r="F2190">
            <v>1</v>
          </cell>
          <cell r="G2190">
            <v>3</v>
          </cell>
          <cell r="H2190">
            <v>1</v>
          </cell>
          <cell r="I2190">
            <v>1</v>
          </cell>
          <cell r="J2190">
            <v>33</v>
          </cell>
          <cell r="K2190">
            <v>47</v>
          </cell>
          <cell r="L2190">
            <v>73</v>
          </cell>
          <cell r="M2190">
            <v>76</v>
          </cell>
          <cell r="N2190">
            <v>26</v>
          </cell>
          <cell r="O2190">
            <v>45</v>
          </cell>
          <cell r="P2190">
            <v>9</v>
          </cell>
          <cell r="Q2190">
            <v>45</v>
          </cell>
          <cell r="R2190">
            <v>632</v>
          </cell>
          <cell r="S2190">
            <v>49</v>
          </cell>
          <cell r="T2190">
            <v>19</v>
          </cell>
          <cell r="U2190">
            <v>5</v>
          </cell>
          <cell r="V2190">
            <v>33</v>
          </cell>
          <cell r="W2190">
            <v>860</v>
          </cell>
          <cell r="X2190">
            <v>559</v>
          </cell>
          <cell r="Y2190">
            <v>1419</v>
          </cell>
        </row>
        <row r="2191">
          <cell r="C2191">
            <v>351</v>
          </cell>
          <cell r="D2191">
            <v>484</v>
          </cell>
          <cell r="E2191">
            <v>770</v>
          </cell>
          <cell r="F2191">
            <v>53</v>
          </cell>
          <cell r="G2191">
            <v>52</v>
          </cell>
          <cell r="H2191">
            <v>3</v>
          </cell>
          <cell r="I2191">
            <v>6</v>
          </cell>
          <cell r="J2191">
            <v>250</v>
          </cell>
          <cell r="K2191">
            <v>95</v>
          </cell>
          <cell r="L2191">
            <v>380</v>
          </cell>
          <cell r="M2191">
            <v>199</v>
          </cell>
          <cell r="N2191">
            <v>103</v>
          </cell>
          <cell r="O2191">
            <v>867</v>
          </cell>
          <cell r="P2191">
            <v>702</v>
          </cell>
          <cell r="Q2191">
            <v>1280</v>
          </cell>
          <cell r="R2191">
            <v>1283</v>
          </cell>
          <cell r="S2191">
            <v>225</v>
          </cell>
          <cell r="T2191">
            <v>262</v>
          </cell>
          <cell r="U2191">
            <v>100</v>
          </cell>
          <cell r="V2191">
            <v>362</v>
          </cell>
          <cell r="W2191">
            <v>2053</v>
          </cell>
          <cell r="X2191">
            <v>5774</v>
          </cell>
          <cell r="Y2191">
            <v>7827</v>
          </cell>
        </row>
        <row r="2192"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160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160</v>
          </cell>
          <cell r="Y2192">
            <v>160</v>
          </cell>
        </row>
        <row r="2193">
          <cell r="C2193">
            <v>0</v>
          </cell>
          <cell r="D2193">
            <v>50</v>
          </cell>
          <cell r="E2193">
            <v>120</v>
          </cell>
          <cell r="F2193">
            <v>0</v>
          </cell>
          <cell r="G2193">
            <v>48</v>
          </cell>
          <cell r="H2193">
            <v>1165</v>
          </cell>
          <cell r="I2193">
            <v>11</v>
          </cell>
          <cell r="J2193">
            <v>16</v>
          </cell>
          <cell r="K2193">
            <v>0</v>
          </cell>
          <cell r="L2193">
            <v>105</v>
          </cell>
          <cell r="M2193">
            <v>21</v>
          </cell>
          <cell r="N2193">
            <v>0</v>
          </cell>
          <cell r="O2193">
            <v>0</v>
          </cell>
          <cell r="P2193">
            <v>3</v>
          </cell>
          <cell r="Q2193">
            <v>99</v>
          </cell>
          <cell r="R2193">
            <v>28</v>
          </cell>
          <cell r="S2193">
            <v>0</v>
          </cell>
          <cell r="T2193">
            <v>11</v>
          </cell>
          <cell r="U2193">
            <v>0</v>
          </cell>
          <cell r="V2193">
            <v>0</v>
          </cell>
          <cell r="W2193">
            <v>148</v>
          </cell>
          <cell r="X2193">
            <v>1529</v>
          </cell>
          <cell r="Y2193">
            <v>1677</v>
          </cell>
        </row>
        <row r="2194"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7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7</v>
          </cell>
          <cell r="Y2194">
            <v>7</v>
          </cell>
        </row>
        <row r="2195">
          <cell r="C2195">
            <v>0</v>
          </cell>
          <cell r="D2195">
            <v>8</v>
          </cell>
          <cell r="E2195">
            <v>34</v>
          </cell>
          <cell r="F2195">
            <v>0</v>
          </cell>
          <cell r="G2195">
            <v>1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2</v>
          </cell>
          <cell r="S2195">
            <v>0</v>
          </cell>
          <cell r="T2195">
            <v>0</v>
          </cell>
          <cell r="U2195">
            <v>286</v>
          </cell>
          <cell r="V2195">
            <v>176</v>
          </cell>
          <cell r="W2195">
            <v>36</v>
          </cell>
          <cell r="X2195">
            <v>471</v>
          </cell>
          <cell r="Y2195">
            <v>507</v>
          </cell>
        </row>
        <row r="2196"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25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25</v>
          </cell>
          <cell r="Y2196">
            <v>25</v>
          </cell>
        </row>
        <row r="2197"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2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2</v>
          </cell>
          <cell r="Y2197">
            <v>2</v>
          </cell>
        </row>
        <row r="2198">
          <cell r="C2198">
            <v>0</v>
          </cell>
          <cell r="D2198">
            <v>0</v>
          </cell>
          <cell r="E2198">
            <v>434</v>
          </cell>
          <cell r="F2198">
            <v>15</v>
          </cell>
          <cell r="G2198">
            <v>105</v>
          </cell>
          <cell r="H2198">
            <v>0</v>
          </cell>
          <cell r="I2198">
            <v>27</v>
          </cell>
          <cell r="J2198">
            <v>36</v>
          </cell>
          <cell r="K2198">
            <v>3</v>
          </cell>
          <cell r="L2198">
            <v>82</v>
          </cell>
          <cell r="M2198">
            <v>149</v>
          </cell>
          <cell r="N2198">
            <v>0</v>
          </cell>
          <cell r="O2198">
            <v>0</v>
          </cell>
          <cell r="P2198">
            <v>66</v>
          </cell>
          <cell r="Q2198">
            <v>240</v>
          </cell>
          <cell r="R2198">
            <v>437</v>
          </cell>
          <cell r="S2198">
            <v>3</v>
          </cell>
          <cell r="T2198">
            <v>14</v>
          </cell>
          <cell r="U2198">
            <v>0</v>
          </cell>
          <cell r="V2198">
            <v>0</v>
          </cell>
          <cell r="W2198">
            <v>871</v>
          </cell>
          <cell r="X2198">
            <v>740</v>
          </cell>
          <cell r="Y2198">
            <v>1611</v>
          </cell>
        </row>
        <row r="2199">
          <cell r="C2199">
            <v>0</v>
          </cell>
          <cell r="D2199">
            <v>40</v>
          </cell>
          <cell r="E2199">
            <v>334</v>
          </cell>
          <cell r="F2199">
            <v>0</v>
          </cell>
          <cell r="G2199">
            <v>11</v>
          </cell>
          <cell r="H2199">
            <v>380</v>
          </cell>
          <cell r="I2199">
            <v>8</v>
          </cell>
          <cell r="J2199">
            <v>30</v>
          </cell>
          <cell r="K2199">
            <v>0</v>
          </cell>
          <cell r="L2199">
            <v>70</v>
          </cell>
          <cell r="M2199">
            <v>0</v>
          </cell>
          <cell r="N2199">
            <v>0</v>
          </cell>
          <cell r="O2199">
            <v>36</v>
          </cell>
          <cell r="P2199">
            <v>3</v>
          </cell>
          <cell r="Q2199">
            <v>23</v>
          </cell>
          <cell r="R2199">
            <v>0</v>
          </cell>
          <cell r="S2199">
            <v>0</v>
          </cell>
          <cell r="T2199">
            <v>2</v>
          </cell>
          <cell r="U2199">
            <v>0</v>
          </cell>
          <cell r="V2199">
            <v>0</v>
          </cell>
          <cell r="W2199">
            <v>334</v>
          </cell>
          <cell r="X2199">
            <v>603</v>
          </cell>
          <cell r="Y2199">
            <v>937</v>
          </cell>
        </row>
        <row r="2200"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222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222</v>
          </cell>
          <cell r="Y2200">
            <v>222</v>
          </cell>
        </row>
        <row r="2201"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</row>
        <row r="2202">
          <cell r="C2202">
            <v>0</v>
          </cell>
          <cell r="D2202">
            <v>8297</v>
          </cell>
          <cell r="E2202">
            <v>47975</v>
          </cell>
          <cell r="F2202">
            <v>1831</v>
          </cell>
          <cell r="G2202">
            <v>7169</v>
          </cell>
          <cell r="H2202">
            <v>7684</v>
          </cell>
          <cell r="I2202">
            <v>2032</v>
          </cell>
          <cell r="J2202">
            <v>12629</v>
          </cell>
          <cell r="K2202">
            <v>432</v>
          </cell>
          <cell r="L2202">
            <v>15334</v>
          </cell>
          <cell r="M2202">
            <v>21584</v>
          </cell>
          <cell r="N2202">
            <v>0</v>
          </cell>
          <cell r="O2202">
            <v>7751</v>
          </cell>
          <cell r="P2202">
            <v>2302</v>
          </cell>
          <cell r="Q2202">
            <v>73645</v>
          </cell>
          <cell r="R2202">
            <v>6048</v>
          </cell>
          <cell r="S2202">
            <v>715</v>
          </cell>
          <cell r="T2202">
            <v>2375</v>
          </cell>
          <cell r="U2202">
            <v>0</v>
          </cell>
          <cell r="V2202">
            <v>2719</v>
          </cell>
          <cell r="W2202">
            <v>54023</v>
          </cell>
          <cell r="X2202">
            <v>166499</v>
          </cell>
          <cell r="Y2202">
            <v>220522</v>
          </cell>
        </row>
        <row r="2203"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125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125</v>
          </cell>
          <cell r="Y2203">
            <v>125</v>
          </cell>
        </row>
        <row r="2204">
          <cell r="C2204">
            <v>0</v>
          </cell>
          <cell r="D2204">
            <v>854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854</v>
          </cell>
          <cell r="Y2204">
            <v>854</v>
          </cell>
        </row>
        <row r="2205">
          <cell r="C2205">
            <v>0</v>
          </cell>
          <cell r="D2205">
            <v>1468</v>
          </cell>
          <cell r="E2205">
            <v>7599</v>
          </cell>
          <cell r="F2205">
            <v>167</v>
          </cell>
          <cell r="G2205">
            <v>513</v>
          </cell>
          <cell r="H2205">
            <v>744</v>
          </cell>
          <cell r="I2205">
            <v>187</v>
          </cell>
          <cell r="J2205">
            <v>418</v>
          </cell>
          <cell r="K2205">
            <v>143</v>
          </cell>
          <cell r="L2205">
            <v>4538</v>
          </cell>
          <cell r="M2205">
            <v>3308</v>
          </cell>
          <cell r="N2205">
            <v>0</v>
          </cell>
          <cell r="O2205">
            <v>2273</v>
          </cell>
          <cell r="P2205">
            <v>903</v>
          </cell>
          <cell r="Q2205">
            <v>37204</v>
          </cell>
          <cell r="R2205">
            <v>657</v>
          </cell>
          <cell r="S2205">
            <v>256</v>
          </cell>
          <cell r="T2205">
            <v>315</v>
          </cell>
          <cell r="U2205">
            <v>533</v>
          </cell>
          <cell r="V2205">
            <v>3327</v>
          </cell>
          <cell r="W2205">
            <v>8256</v>
          </cell>
          <cell r="X2205">
            <v>56297</v>
          </cell>
          <cell r="Y2205">
            <v>64553</v>
          </cell>
        </row>
        <row r="2206"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249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249</v>
          </cell>
          <cell r="Y2206">
            <v>249</v>
          </cell>
        </row>
        <row r="2207">
          <cell r="C2207">
            <v>0</v>
          </cell>
          <cell r="D2207">
            <v>179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179</v>
          </cell>
          <cell r="Y2207">
            <v>179</v>
          </cell>
        </row>
        <row r="2208">
          <cell r="C2208">
            <v>0</v>
          </cell>
          <cell r="D2208">
            <v>617</v>
          </cell>
          <cell r="E2208">
            <v>2785</v>
          </cell>
          <cell r="F2208">
            <v>147</v>
          </cell>
          <cell r="G2208">
            <v>940</v>
          </cell>
          <cell r="H2208">
            <v>2947</v>
          </cell>
          <cell r="I2208">
            <v>298</v>
          </cell>
          <cell r="J2208">
            <v>1115</v>
          </cell>
          <cell r="K2208">
            <v>49</v>
          </cell>
          <cell r="L2208">
            <v>1083</v>
          </cell>
          <cell r="M2208">
            <v>806</v>
          </cell>
          <cell r="N2208">
            <v>0</v>
          </cell>
          <cell r="O2208">
            <v>982</v>
          </cell>
          <cell r="P2208">
            <v>2204</v>
          </cell>
          <cell r="Q2208">
            <v>8795</v>
          </cell>
          <cell r="R2208">
            <v>783</v>
          </cell>
          <cell r="S2208">
            <v>40</v>
          </cell>
          <cell r="T2208">
            <v>62</v>
          </cell>
          <cell r="U2208">
            <v>445</v>
          </cell>
          <cell r="V2208">
            <v>0</v>
          </cell>
          <cell r="W2208">
            <v>3568</v>
          </cell>
          <cell r="X2208">
            <v>20530</v>
          </cell>
          <cell r="Y2208">
            <v>24098</v>
          </cell>
        </row>
        <row r="2209"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341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341</v>
          </cell>
          <cell r="Y2209">
            <v>341</v>
          </cell>
        </row>
        <row r="2210">
          <cell r="C2210">
            <v>0</v>
          </cell>
          <cell r="D2210">
            <v>307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307</v>
          </cell>
          <cell r="Y2210">
            <v>307</v>
          </cell>
        </row>
        <row r="2211">
          <cell r="C2211">
            <v>17</v>
          </cell>
          <cell r="D2211">
            <v>26</v>
          </cell>
          <cell r="E2211">
            <v>347</v>
          </cell>
          <cell r="F2211">
            <v>8</v>
          </cell>
          <cell r="G2211">
            <v>7</v>
          </cell>
          <cell r="H2211">
            <v>2</v>
          </cell>
          <cell r="I2211">
            <v>0</v>
          </cell>
          <cell r="J2211">
            <v>34</v>
          </cell>
          <cell r="K2211">
            <v>16</v>
          </cell>
          <cell r="L2211">
            <v>77</v>
          </cell>
          <cell r="M2211">
            <v>87</v>
          </cell>
          <cell r="N2211">
            <v>14</v>
          </cell>
          <cell r="O2211">
            <v>127</v>
          </cell>
          <cell r="P2211">
            <v>6</v>
          </cell>
          <cell r="Q2211">
            <v>28</v>
          </cell>
          <cell r="R2211">
            <v>351</v>
          </cell>
          <cell r="S2211">
            <v>65</v>
          </cell>
          <cell r="T2211">
            <v>17</v>
          </cell>
          <cell r="U2211">
            <v>3</v>
          </cell>
          <cell r="V2211">
            <v>20</v>
          </cell>
          <cell r="W2211">
            <v>698</v>
          </cell>
          <cell r="X2211">
            <v>554</v>
          </cell>
          <cell r="Y2211">
            <v>1252</v>
          </cell>
        </row>
        <row r="2212">
          <cell r="C2212">
            <v>532</v>
          </cell>
          <cell r="D2212">
            <v>929</v>
          </cell>
          <cell r="E2212">
            <v>5629</v>
          </cell>
          <cell r="F2212">
            <v>786</v>
          </cell>
          <cell r="G2212">
            <v>407</v>
          </cell>
          <cell r="H2212">
            <v>12</v>
          </cell>
          <cell r="I2212">
            <v>37</v>
          </cell>
          <cell r="J2212">
            <v>874</v>
          </cell>
          <cell r="K2212">
            <v>605</v>
          </cell>
          <cell r="L2212">
            <v>3122</v>
          </cell>
          <cell r="M2212">
            <v>1158</v>
          </cell>
          <cell r="N2212">
            <v>330</v>
          </cell>
          <cell r="O2212">
            <v>1449</v>
          </cell>
          <cell r="P2212">
            <v>1445</v>
          </cell>
          <cell r="Q2212">
            <v>2061</v>
          </cell>
          <cell r="R2212">
            <v>3385</v>
          </cell>
          <cell r="S2212">
            <v>1001</v>
          </cell>
          <cell r="T2212">
            <v>1140</v>
          </cell>
          <cell r="U2212">
            <v>105</v>
          </cell>
          <cell r="V2212">
            <v>846</v>
          </cell>
          <cell r="W2212">
            <v>9014</v>
          </cell>
          <cell r="X2212">
            <v>16839</v>
          </cell>
          <cell r="Y2212">
            <v>25853</v>
          </cell>
        </row>
        <row r="2213">
          <cell r="C2213">
            <v>0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294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294</v>
          </cell>
          <cell r="Y2213">
            <v>294</v>
          </cell>
        </row>
        <row r="2214">
          <cell r="C2214">
            <v>32</v>
          </cell>
          <cell r="D2214">
            <v>44</v>
          </cell>
          <cell r="E2214">
            <v>365</v>
          </cell>
          <cell r="F2214">
            <v>6</v>
          </cell>
          <cell r="G2214">
            <v>2</v>
          </cell>
          <cell r="H2214">
            <v>0</v>
          </cell>
          <cell r="I2214">
            <v>0</v>
          </cell>
          <cell r="J2214">
            <v>16</v>
          </cell>
          <cell r="K2214">
            <v>25</v>
          </cell>
          <cell r="L2214">
            <v>78</v>
          </cell>
          <cell r="M2214">
            <v>147</v>
          </cell>
          <cell r="N2214">
            <v>26</v>
          </cell>
          <cell r="O2214">
            <v>85</v>
          </cell>
          <cell r="P2214">
            <v>3</v>
          </cell>
          <cell r="Q2214">
            <v>47</v>
          </cell>
          <cell r="R2214">
            <v>615</v>
          </cell>
          <cell r="S2214">
            <v>41</v>
          </cell>
          <cell r="T2214">
            <v>8</v>
          </cell>
          <cell r="U2214">
            <v>2</v>
          </cell>
          <cell r="V2214">
            <v>31</v>
          </cell>
          <cell r="W2214">
            <v>980</v>
          </cell>
          <cell r="X2214">
            <v>593</v>
          </cell>
          <cell r="Y2214">
            <v>1573</v>
          </cell>
        </row>
        <row r="2215">
          <cell r="C2215">
            <v>275</v>
          </cell>
          <cell r="D2215">
            <v>126</v>
          </cell>
          <cell r="E2215">
            <v>1227</v>
          </cell>
          <cell r="F2215">
            <v>48</v>
          </cell>
          <cell r="G2215">
            <v>51</v>
          </cell>
          <cell r="H2215">
            <v>3</v>
          </cell>
          <cell r="I2215">
            <v>10</v>
          </cell>
          <cell r="J2215">
            <v>206</v>
          </cell>
          <cell r="K2215">
            <v>85</v>
          </cell>
          <cell r="L2215">
            <v>328</v>
          </cell>
          <cell r="M2215">
            <v>115</v>
          </cell>
          <cell r="N2215">
            <v>51</v>
          </cell>
          <cell r="O2215">
            <v>279</v>
          </cell>
          <cell r="P2215">
            <v>248</v>
          </cell>
          <cell r="Q2215">
            <v>1572</v>
          </cell>
          <cell r="R2215">
            <v>1022</v>
          </cell>
          <cell r="S2215">
            <v>207</v>
          </cell>
          <cell r="T2215">
            <v>147</v>
          </cell>
          <cell r="U2215">
            <v>75</v>
          </cell>
          <cell r="V2215">
            <v>276</v>
          </cell>
          <cell r="W2215">
            <v>2249</v>
          </cell>
          <cell r="X2215">
            <v>4102</v>
          </cell>
          <cell r="Y2215">
            <v>6351</v>
          </cell>
        </row>
        <row r="2216"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185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185</v>
          </cell>
          <cell r="Y2216">
            <v>185</v>
          </cell>
        </row>
        <row r="2217">
          <cell r="C2217">
            <v>0</v>
          </cell>
          <cell r="D2217">
            <v>18</v>
          </cell>
          <cell r="E2217">
            <v>770</v>
          </cell>
          <cell r="F2217">
            <v>0</v>
          </cell>
          <cell r="G2217">
            <v>151</v>
          </cell>
          <cell r="H2217">
            <v>337</v>
          </cell>
          <cell r="I2217">
            <v>36</v>
          </cell>
          <cell r="J2217">
            <v>55</v>
          </cell>
          <cell r="K2217">
            <v>0</v>
          </cell>
          <cell r="L2217">
            <v>266</v>
          </cell>
          <cell r="M2217">
            <v>28</v>
          </cell>
          <cell r="N2217">
            <v>0</v>
          </cell>
          <cell r="O2217">
            <v>0</v>
          </cell>
          <cell r="P2217">
            <v>6</v>
          </cell>
          <cell r="Q2217">
            <v>216</v>
          </cell>
          <cell r="R2217">
            <v>78</v>
          </cell>
          <cell r="S2217">
            <v>0</v>
          </cell>
          <cell r="T2217">
            <v>1</v>
          </cell>
          <cell r="U2217">
            <v>0</v>
          </cell>
          <cell r="V2217">
            <v>0</v>
          </cell>
          <cell r="W2217">
            <v>848</v>
          </cell>
          <cell r="X2217">
            <v>1114</v>
          </cell>
          <cell r="Y2217">
            <v>1962</v>
          </cell>
        </row>
        <row r="2218"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4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4</v>
          </cell>
          <cell r="Y2218">
            <v>4</v>
          </cell>
        </row>
        <row r="2219">
          <cell r="C2219">
            <v>0</v>
          </cell>
          <cell r="D2219">
            <v>3</v>
          </cell>
          <cell r="E2219">
            <v>38</v>
          </cell>
          <cell r="F2219">
            <v>0</v>
          </cell>
          <cell r="G2219">
            <v>6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4</v>
          </cell>
          <cell r="S2219">
            <v>0</v>
          </cell>
          <cell r="T2219">
            <v>0</v>
          </cell>
          <cell r="U2219">
            <v>409</v>
          </cell>
          <cell r="V2219">
            <v>376</v>
          </cell>
          <cell r="W2219">
            <v>42</v>
          </cell>
          <cell r="X2219">
            <v>794</v>
          </cell>
          <cell r="Y2219">
            <v>836</v>
          </cell>
        </row>
        <row r="2220"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85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85</v>
          </cell>
          <cell r="Y2220">
            <v>85</v>
          </cell>
        </row>
        <row r="2221"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15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15</v>
          </cell>
          <cell r="Y2221">
            <v>15</v>
          </cell>
        </row>
        <row r="2222">
          <cell r="C2222">
            <v>0</v>
          </cell>
          <cell r="D2222">
            <v>0</v>
          </cell>
          <cell r="E2222">
            <v>826</v>
          </cell>
          <cell r="F2222">
            <v>47</v>
          </cell>
          <cell r="G2222">
            <v>412</v>
          </cell>
          <cell r="H2222">
            <v>0</v>
          </cell>
          <cell r="I2222">
            <v>115</v>
          </cell>
          <cell r="J2222">
            <v>107</v>
          </cell>
          <cell r="K2222">
            <v>4</v>
          </cell>
          <cell r="L2222">
            <v>247</v>
          </cell>
          <cell r="M2222">
            <v>266</v>
          </cell>
          <cell r="N2222">
            <v>0</v>
          </cell>
          <cell r="O2222">
            <v>0</v>
          </cell>
          <cell r="P2222">
            <v>87</v>
          </cell>
          <cell r="Q2222">
            <v>493</v>
          </cell>
          <cell r="R2222">
            <v>503</v>
          </cell>
          <cell r="S2222">
            <v>5</v>
          </cell>
          <cell r="T2222">
            <v>59</v>
          </cell>
          <cell r="U2222">
            <v>0</v>
          </cell>
          <cell r="V2222">
            <v>0</v>
          </cell>
          <cell r="W2222">
            <v>1329</v>
          </cell>
          <cell r="X2222">
            <v>1842</v>
          </cell>
          <cell r="Y2222">
            <v>3171</v>
          </cell>
        </row>
        <row r="2223">
          <cell r="C2223">
            <v>0</v>
          </cell>
          <cell r="D2223">
            <v>50</v>
          </cell>
          <cell r="E2223">
            <v>465</v>
          </cell>
          <cell r="F2223">
            <v>0</v>
          </cell>
          <cell r="G2223">
            <v>102</v>
          </cell>
          <cell r="H2223">
            <v>154</v>
          </cell>
          <cell r="I2223">
            <v>16</v>
          </cell>
          <cell r="J2223">
            <v>52</v>
          </cell>
          <cell r="K2223">
            <v>0</v>
          </cell>
          <cell r="L2223">
            <v>177</v>
          </cell>
          <cell r="M2223">
            <v>0</v>
          </cell>
          <cell r="N2223">
            <v>0</v>
          </cell>
          <cell r="O2223">
            <v>102</v>
          </cell>
          <cell r="P2223">
            <v>8</v>
          </cell>
          <cell r="Q2223">
            <v>147</v>
          </cell>
          <cell r="R2223">
            <v>99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564</v>
          </cell>
          <cell r="X2223">
            <v>808</v>
          </cell>
          <cell r="Y2223">
            <v>1372</v>
          </cell>
        </row>
        <row r="2224"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582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582</v>
          </cell>
          <cell r="Y2224">
            <v>582</v>
          </cell>
        </row>
        <row r="2225">
          <cell r="C2225">
            <v>0</v>
          </cell>
          <cell r="D2225">
            <v>1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1</v>
          </cell>
          <cell r="Y2225">
            <v>1</v>
          </cell>
        </row>
        <row r="2226">
          <cell r="C2226">
            <v>0</v>
          </cell>
          <cell r="D2226">
            <v>4974</v>
          </cell>
          <cell r="E2226">
            <v>210162</v>
          </cell>
          <cell r="F2226">
            <v>4316</v>
          </cell>
          <cell r="G2226">
            <v>17354</v>
          </cell>
          <cell r="H2226">
            <v>2023</v>
          </cell>
          <cell r="I2226">
            <v>2970</v>
          </cell>
          <cell r="J2226">
            <v>19679</v>
          </cell>
          <cell r="K2226">
            <v>186</v>
          </cell>
          <cell r="L2226">
            <v>20499</v>
          </cell>
          <cell r="M2226">
            <v>12607</v>
          </cell>
          <cell r="N2226">
            <v>0</v>
          </cell>
          <cell r="O2226">
            <v>9201</v>
          </cell>
          <cell r="P2226">
            <v>1481</v>
          </cell>
          <cell r="Q2226">
            <v>64741</v>
          </cell>
          <cell r="R2226">
            <v>10398</v>
          </cell>
          <cell r="S2226">
            <v>411</v>
          </cell>
          <cell r="T2226">
            <v>5718</v>
          </cell>
          <cell r="U2226">
            <v>0</v>
          </cell>
          <cell r="V2226">
            <v>4679</v>
          </cell>
          <cell r="W2226">
            <v>220560</v>
          </cell>
          <cell r="X2226">
            <v>170839</v>
          </cell>
          <cell r="Y2226">
            <v>391399</v>
          </cell>
        </row>
        <row r="2227"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590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590</v>
          </cell>
          <cell r="Y2227">
            <v>590</v>
          </cell>
        </row>
        <row r="2228">
          <cell r="C2228">
            <v>0</v>
          </cell>
          <cell r="D2228">
            <v>1130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1130</v>
          </cell>
          <cell r="Y2228">
            <v>1130</v>
          </cell>
        </row>
        <row r="2229">
          <cell r="C2229">
            <v>0</v>
          </cell>
          <cell r="D2229">
            <v>1135</v>
          </cell>
          <cell r="E2229">
            <v>10270</v>
          </cell>
          <cell r="F2229">
            <v>341</v>
          </cell>
          <cell r="G2229">
            <v>1599</v>
          </cell>
          <cell r="H2229">
            <v>214</v>
          </cell>
          <cell r="I2229">
            <v>407</v>
          </cell>
          <cell r="J2229">
            <v>502</v>
          </cell>
          <cell r="K2229">
            <v>48</v>
          </cell>
          <cell r="L2229">
            <v>11282</v>
          </cell>
          <cell r="M2229">
            <v>2722</v>
          </cell>
          <cell r="N2229">
            <v>0</v>
          </cell>
          <cell r="O2229">
            <v>1495</v>
          </cell>
          <cell r="P2229">
            <v>744</v>
          </cell>
          <cell r="Q2229">
            <v>39853</v>
          </cell>
          <cell r="R2229">
            <v>971</v>
          </cell>
          <cell r="S2229">
            <v>218</v>
          </cell>
          <cell r="T2229">
            <v>3001</v>
          </cell>
          <cell r="U2229">
            <v>739</v>
          </cell>
          <cell r="V2229">
            <v>3097</v>
          </cell>
          <cell r="W2229">
            <v>11241</v>
          </cell>
          <cell r="X2229">
            <v>67397</v>
          </cell>
          <cell r="Y2229">
            <v>78638</v>
          </cell>
        </row>
        <row r="2230"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748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748</v>
          </cell>
          <cell r="Y2230">
            <v>748</v>
          </cell>
        </row>
        <row r="2231">
          <cell r="C2231">
            <v>0</v>
          </cell>
          <cell r="D2231">
            <v>287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287</v>
          </cell>
          <cell r="Y2231">
            <v>287</v>
          </cell>
        </row>
        <row r="2232">
          <cell r="C2232">
            <v>0</v>
          </cell>
          <cell r="D2232">
            <v>465</v>
          </cell>
          <cell r="E2232">
            <v>8717</v>
          </cell>
          <cell r="F2232">
            <v>317</v>
          </cell>
          <cell r="G2232">
            <v>1483</v>
          </cell>
          <cell r="H2232">
            <v>942</v>
          </cell>
          <cell r="I2232">
            <v>306</v>
          </cell>
          <cell r="J2232">
            <v>1118</v>
          </cell>
          <cell r="K2232">
            <v>17</v>
          </cell>
          <cell r="L2232">
            <v>1691</v>
          </cell>
          <cell r="M2232">
            <v>386</v>
          </cell>
          <cell r="N2232">
            <v>0</v>
          </cell>
          <cell r="O2232">
            <v>386</v>
          </cell>
          <cell r="P2232">
            <v>1217</v>
          </cell>
          <cell r="Q2232">
            <v>6484</v>
          </cell>
          <cell r="R2232">
            <v>1461</v>
          </cell>
          <cell r="S2232">
            <v>26</v>
          </cell>
          <cell r="T2232">
            <v>163</v>
          </cell>
          <cell r="U2232">
            <v>287</v>
          </cell>
          <cell r="V2232">
            <v>0</v>
          </cell>
          <cell r="W2232">
            <v>10178</v>
          </cell>
          <cell r="X2232">
            <v>15288</v>
          </cell>
          <cell r="Y2232">
            <v>25466</v>
          </cell>
        </row>
        <row r="2233"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919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919</v>
          </cell>
          <cell r="Y2233">
            <v>919</v>
          </cell>
        </row>
        <row r="2234">
          <cell r="C2234">
            <v>0</v>
          </cell>
          <cell r="D2234">
            <v>362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362</v>
          </cell>
          <cell r="Y2234">
            <v>362</v>
          </cell>
        </row>
        <row r="2235">
          <cell r="C2235">
            <v>66</v>
          </cell>
          <cell r="D2235">
            <v>28</v>
          </cell>
          <cell r="E2235">
            <v>742</v>
          </cell>
          <cell r="F2235">
            <v>38</v>
          </cell>
          <cell r="G2235">
            <v>26</v>
          </cell>
          <cell r="H2235">
            <v>2</v>
          </cell>
          <cell r="I2235">
            <v>3</v>
          </cell>
          <cell r="J2235">
            <v>40</v>
          </cell>
          <cell r="K2235">
            <v>2</v>
          </cell>
          <cell r="L2235">
            <v>139</v>
          </cell>
          <cell r="M2235">
            <v>77</v>
          </cell>
          <cell r="N2235">
            <v>19</v>
          </cell>
          <cell r="O2235">
            <v>53</v>
          </cell>
          <cell r="P2235">
            <v>3</v>
          </cell>
          <cell r="Q2235">
            <v>27</v>
          </cell>
          <cell r="R2235">
            <v>378</v>
          </cell>
          <cell r="S2235">
            <v>50</v>
          </cell>
          <cell r="T2235">
            <v>4</v>
          </cell>
          <cell r="U2235">
            <v>4</v>
          </cell>
          <cell r="V2235">
            <v>22</v>
          </cell>
          <cell r="W2235">
            <v>1120</v>
          </cell>
          <cell r="X2235">
            <v>603</v>
          </cell>
          <cell r="Y2235">
            <v>1723</v>
          </cell>
        </row>
        <row r="2236">
          <cell r="C2236">
            <v>2105</v>
          </cell>
          <cell r="D2236">
            <v>867</v>
          </cell>
          <cell r="E2236">
            <v>13062</v>
          </cell>
          <cell r="F2236">
            <v>2073</v>
          </cell>
          <cell r="G2236">
            <v>855</v>
          </cell>
          <cell r="H2236">
            <v>19</v>
          </cell>
          <cell r="I2236">
            <v>121</v>
          </cell>
          <cell r="J2236">
            <v>813</v>
          </cell>
          <cell r="K2236">
            <v>168</v>
          </cell>
          <cell r="L2236">
            <v>9275</v>
          </cell>
          <cell r="M2236">
            <v>1458</v>
          </cell>
          <cell r="N2236">
            <v>322</v>
          </cell>
          <cell r="O2236">
            <v>1229</v>
          </cell>
          <cell r="P2236">
            <v>993</v>
          </cell>
          <cell r="Q2236">
            <v>1228</v>
          </cell>
          <cell r="R2236">
            <v>4270</v>
          </cell>
          <cell r="S2236">
            <v>1132</v>
          </cell>
          <cell r="T2236">
            <v>91</v>
          </cell>
          <cell r="U2236">
            <v>486</v>
          </cell>
          <cell r="V2236">
            <v>1014</v>
          </cell>
          <cell r="W2236">
            <v>17332</v>
          </cell>
          <cell r="X2236">
            <v>24249</v>
          </cell>
          <cell r="Y2236">
            <v>41581</v>
          </cell>
        </row>
        <row r="2237"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702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702</v>
          </cell>
          <cell r="Y2237">
            <v>702</v>
          </cell>
        </row>
        <row r="2238">
          <cell r="C2238">
            <v>101</v>
          </cell>
          <cell r="D2238">
            <v>39</v>
          </cell>
          <cell r="E2238">
            <v>782</v>
          </cell>
          <cell r="F2238">
            <v>5</v>
          </cell>
          <cell r="G2238">
            <v>9</v>
          </cell>
          <cell r="H2238">
            <v>0</v>
          </cell>
          <cell r="I2238">
            <v>1</v>
          </cell>
          <cell r="J2238">
            <v>9</v>
          </cell>
          <cell r="K2238">
            <v>6</v>
          </cell>
          <cell r="L2238">
            <v>106</v>
          </cell>
          <cell r="M2238">
            <v>124</v>
          </cell>
          <cell r="N2238">
            <v>33</v>
          </cell>
          <cell r="O2238">
            <v>35</v>
          </cell>
          <cell r="P2238">
            <v>4</v>
          </cell>
          <cell r="Q2238">
            <v>72</v>
          </cell>
          <cell r="R2238">
            <v>563</v>
          </cell>
          <cell r="S2238">
            <v>45</v>
          </cell>
          <cell r="T2238">
            <v>15</v>
          </cell>
          <cell r="U2238">
            <v>14</v>
          </cell>
          <cell r="V2238">
            <v>26</v>
          </cell>
          <cell r="W2238">
            <v>1345</v>
          </cell>
          <cell r="X2238">
            <v>644</v>
          </cell>
          <cell r="Y2238">
            <v>1989</v>
          </cell>
        </row>
        <row r="2239">
          <cell r="C2239">
            <v>850</v>
          </cell>
          <cell r="D2239">
            <v>95</v>
          </cell>
          <cell r="E2239">
            <v>2847</v>
          </cell>
          <cell r="F2239">
            <v>104</v>
          </cell>
          <cell r="G2239">
            <v>145</v>
          </cell>
          <cell r="H2239">
            <v>4</v>
          </cell>
          <cell r="I2239">
            <v>9</v>
          </cell>
          <cell r="J2239">
            <v>155</v>
          </cell>
          <cell r="K2239">
            <v>45</v>
          </cell>
          <cell r="L2239">
            <v>1203</v>
          </cell>
          <cell r="M2239">
            <v>109</v>
          </cell>
          <cell r="N2239">
            <v>69</v>
          </cell>
          <cell r="O2239">
            <v>211</v>
          </cell>
          <cell r="P2239">
            <v>284</v>
          </cell>
          <cell r="Q2239">
            <v>1241</v>
          </cell>
          <cell r="R2239">
            <v>1587</v>
          </cell>
          <cell r="S2239">
            <v>257</v>
          </cell>
          <cell r="T2239">
            <v>60</v>
          </cell>
          <cell r="U2239">
            <v>279</v>
          </cell>
          <cell r="V2239">
            <v>341</v>
          </cell>
          <cell r="W2239">
            <v>4434</v>
          </cell>
          <cell r="X2239">
            <v>5461</v>
          </cell>
          <cell r="Y2239">
            <v>9895</v>
          </cell>
        </row>
        <row r="2240"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453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453</v>
          </cell>
          <cell r="Y2240">
            <v>453</v>
          </cell>
        </row>
        <row r="2241">
          <cell r="C2241">
            <v>0</v>
          </cell>
          <cell r="D2241">
            <v>45</v>
          </cell>
          <cell r="E2241">
            <v>4405</v>
          </cell>
          <cell r="F2241">
            <v>1</v>
          </cell>
          <cell r="G2241">
            <v>259</v>
          </cell>
          <cell r="H2241">
            <v>237</v>
          </cell>
          <cell r="I2241">
            <v>141</v>
          </cell>
          <cell r="J2241">
            <v>118</v>
          </cell>
          <cell r="K2241">
            <v>0</v>
          </cell>
          <cell r="L2241">
            <v>650</v>
          </cell>
          <cell r="M2241">
            <v>61</v>
          </cell>
          <cell r="N2241">
            <v>0</v>
          </cell>
          <cell r="O2241">
            <v>0</v>
          </cell>
          <cell r="P2241">
            <v>10</v>
          </cell>
          <cell r="Q2241">
            <v>391</v>
          </cell>
          <cell r="R2241">
            <v>287</v>
          </cell>
          <cell r="S2241">
            <v>0</v>
          </cell>
          <cell r="T2241">
            <v>6</v>
          </cell>
          <cell r="U2241">
            <v>0</v>
          </cell>
          <cell r="V2241">
            <v>0</v>
          </cell>
          <cell r="W2241">
            <v>4692</v>
          </cell>
          <cell r="X2241">
            <v>1919</v>
          </cell>
          <cell r="Y2241">
            <v>6611</v>
          </cell>
        </row>
        <row r="2242"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1</v>
          </cell>
          <cell r="Y2242">
            <v>1</v>
          </cell>
        </row>
        <row r="2243">
          <cell r="C2243">
            <v>0</v>
          </cell>
          <cell r="D2243">
            <v>13</v>
          </cell>
          <cell r="E2243">
            <v>52</v>
          </cell>
          <cell r="F2243">
            <v>0</v>
          </cell>
          <cell r="G2243">
            <v>23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7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17</v>
          </cell>
          <cell r="S2243">
            <v>0</v>
          </cell>
          <cell r="T2243">
            <v>0</v>
          </cell>
          <cell r="U2243">
            <v>566</v>
          </cell>
          <cell r="V2243">
            <v>1251</v>
          </cell>
          <cell r="W2243">
            <v>69</v>
          </cell>
          <cell r="X2243">
            <v>1860</v>
          </cell>
          <cell r="Y2243">
            <v>1929</v>
          </cell>
        </row>
        <row r="2244"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440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440</v>
          </cell>
          <cell r="Y2244">
            <v>440</v>
          </cell>
        </row>
        <row r="2245"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572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572</v>
          </cell>
          <cell r="Y2245">
            <v>572</v>
          </cell>
        </row>
        <row r="2246">
          <cell r="C2246">
            <v>0</v>
          </cell>
          <cell r="D2246">
            <v>0</v>
          </cell>
          <cell r="E2246">
            <v>1077</v>
          </cell>
          <cell r="F2246">
            <v>89</v>
          </cell>
          <cell r="G2246">
            <v>1112</v>
          </cell>
          <cell r="H2246">
            <v>0</v>
          </cell>
          <cell r="I2246">
            <v>216</v>
          </cell>
          <cell r="J2246">
            <v>234</v>
          </cell>
          <cell r="K2246">
            <v>4</v>
          </cell>
          <cell r="L2246">
            <v>342</v>
          </cell>
          <cell r="M2246">
            <v>261</v>
          </cell>
          <cell r="N2246">
            <v>0</v>
          </cell>
          <cell r="O2246">
            <v>0</v>
          </cell>
          <cell r="P2246">
            <v>126</v>
          </cell>
          <cell r="Q2246">
            <v>611</v>
          </cell>
          <cell r="R2246">
            <v>669</v>
          </cell>
          <cell r="S2246">
            <v>8</v>
          </cell>
          <cell r="T2246">
            <v>118</v>
          </cell>
          <cell r="U2246">
            <v>0</v>
          </cell>
          <cell r="V2246">
            <v>0</v>
          </cell>
          <cell r="W2246">
            <v>1746</v>
          </cell>
          <cell r="X2246">
            <v>3121</v>
          </cell>
          <cell r="Y2246">
            <v>4867</v>
          </cell>
        </row>
        <row r="2247">
          <cell r="C2247">
            <v>0</v>
          </cell>
          <cell r="D2247">
            <v>121</v>
          </cell>
          <cell r="E2247">
            <v>1563</v>
          </cell>
          <cell r="F2247">
            <v>0</v>
          </cell>
          <cell r="G2247">
            <v>259</v>
          </cell>
          <cell r="H2247">
            <v>46</v>
          </cell>
          <cell r="I2247">
            <v>48</v>
          </cell>
          <cell r="J2247">
            <v>221</v>
          </cell>
          <cell r="K2247">
            <v>0</v>
          </cell>
          <cell r="L2247">
            <v>753</v>
          </cell>
          <cell r="M2247">
            <v>0</v>
          </cell>
          <cell r="N2247">
            <v>0</v>
          </cell>
          <cell r="O2247">
            <v>178</v>
          </cell>
          <cell r="P2247">
            <v>41</v>
          </cell>
          <cell r="Q2247">
            <v>390</v>
          </cell>
          <cell r="R2247">
            <v>357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1920</v>
          </cell>
          <cell r="X2247">
            <v>2057</v>
          </cell>
          <cell r="Y2247">
            <v>3977</v>
          </cell>
        </row>
        <row r="2248"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1813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0</v>
          </cell>
          <cell r="W2248">
            <v>0</v>
          </cell>
          <cell r="X2248">
            <v>1813</v>
          </cell>
          <cell r="Y2248">
            <v>1813</v>
          </cell>
        </row>
        <row r="2249">
          <cell r="C2249">
            <v>0</v>
          </cell>
          <cell r="D2249">
            <v>2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2</v>
          </cell>
          <cell r="Y2249">
            <v>2</v>
          </cell>
        </row>
        <row r="2250">
          <cell r="C2250">
            <v>0</v>
          </cell>
          <cell r="D2250">
            <v>2199</v>
          </cell>
          <cell r="E2250">
            <v>118560</v>
          </cell>
          <cell r="F2250">
            <v>4113</v>
          </cell>
          <cell r="G2250">
            <v>31122</v>
          </cell>
          <cell r="H2250">
            <v>690</v>
          </cell>
          <cell r="I2250">
            <v>3694</v>
          </cell>
          <cell r="J2250">
            <v>26084</v>
          </cell>
          <cell r="K2250">
            <v>82</v>
          </cell>
          <cell r="L2250">
            <v>26155</v>
          </cell>
          <cell r="M2250">
            <v>11716</v>
          </cell>
          <cell r="N2250">
            <v>0</v>
          </cell>
          <cell r="O2250">
            <v>2068</v>
          </cell>
          <cell r="P2250">
            <v>1759</v>
          </cell>
          <cell r="Q2250">
            <v>84478</v>
          </cell>
          <cell r="R2250">
            <v>21498</v>
          </cell>
          <cell r="S2250">
            <v>515</v>
          </cell>
          <cell r="T2250">
            <v>15274</v>
          </cell>
          <cell r="U2250">
            <v>0</v>
          </cell>
          <cell r="V2250">
            <v>6222</v>
          </cell>
          <cell r="W2250">
            <v>140058</v>
          </cell>
          <cell r="X2250">
            <v>216171</v>
          </cell>
          <cell r="Y2250">
            <v>356229</v>
          </cell>
        </row>
        <row r="2251"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1271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1271</v>
          </cell>
          <cell r="Y2251">
            <v>1271</v>
          </cell>
        </row>
        <row r="2252">
          <cell r="C2252">
            <v>0</v>
          </cell>
          <cell r="D2252">
            <v>495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495</v>
          </cell>
          <cell r="Y2252">
            <v>495</v>
          </cell>
        </row>
        <row r="2253">
          <cell r="C2253">
            <v>0</v>
          </cell>
          <cell r="D2253">
            <v>760</v>
          </cell>
          <cell r="E2253">
            <v>6222</v>
          </cell>
          <cell r="F2253">
            <v>259</v>
          </cell>
          <cell r="G2253">
            <v>3314</v>
          </cell>
          <cell r="H2253">
            <v>90</v>
          </cell>
          <cell r="I2253">
            <v>338</v>
          </cell>
          <cell r="J2253">
            <v>543</v>
          </cell>
          <cell r="K2253">
            <v>10</v>
          </cell>
          <cell r="L2253">
            <v>6825</v>
          </cell>
          <cell r="M2253">
            <v>6450</v>
          </cell>
          <cell r="N2253">
            <v>0</v>
          </cell>
          <cell r="O2253">
            <v>189</v>
          </cell>
          <cell r="P2253">
            <v>965</v>
          </cell>
          <cell r="Q2253">
            <v>61078</v>
          </cell>
          <cell r="R2253">
            <v>2799</v>
          </cell>
          <cell r="S2253">
            <v>252</v>
          </cell>
          <cell r="T2253">
            <v>17857</v>
          </cell>
          <cell r="U2253">
            <v>1132</v>
          </cell>
          <cell r="V2253">
            <v>2413</v>
          </cell>
          <cell r="W2253">
            <v>9021</v>
          </cell>
          <cell r="X2253">
            <v>102475</v>
          </cell>
          <cell r="Y2253">
            <v>111496</v>
          </cell>
        </row>
        <row r="2254"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1517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1517</v>
          </cell>
          <cell r="Y2254">
            <v>1517</v>
          </cell>
        </row>
        <row r="2255">
          <cell r="C2255">
            <v>0</v>
          </cell>
          <cell r="D2255">
            <v>162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162</v>
          </cell>
          <cell r="Y2255">
            <v>162</v>
          </cell>
        </row>
        <row r="2256">
          <cell r="C2256">
            <v>0</v>
          </cell>
          <cell r="D2256">
            <v>261</v>
          </cell>
          <cell r="E2256">
            <v>1195</v>
          </cell>
          <cell r="F2256">
            <v>341</v>
          </cell>
          <cell r="G2256">
            <v>2531</v>
          </cell>
          <cell r="H2256">
            <v>491</v>
          </cell>
          <cell r="I2256">
            <v>350</v>
          </cell>
          <cell r="J2256">
            <v>1632</v>
          </cell>
          <cell r="K2256">
            <v>7</v>
          </cell>
          <cell r="L2256">
            <v>1341</v>
          </cell>
          <cell r="M2256">
            <v>342</v>
          </cell>
          <cell r="N2256">
            <v>0</v>
          </cell>
          <cell r="O2256">
            <v>120</v>
          </cell>
          <cell r="P2256">
            <v>1047</v>
          </cell>
          <cell r="Q2256">
            <v>6018</v>
          </cell>
          <cell r="R2256">
            <v>1770</v>
          </cell>
          <cell r="S2256">
            <v>34</v>
          </cell>
          <cell r="T2256">
            <v>1459</v>
          </cell>
          <cell r="U2256">
            <v>279</v>
          </cell>
          <cell r="V2256">
            <v>0</v>
          </cell>
          <cell r="W2256">
            <v>2965</v>
          </cell>
          <cell r="X2256">
            <v>16253</v>
          </cell>
          <cell r="Y2256">
            <v>19218</v>
          </cell>
        </row>
        <row r="2257"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2513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2513</v>
          </cell>
          <cell r="Y2257">
            <v>2513</v>
          </cell>
        </row>
        <row r="2258">
          <cell r="C2258">
            <v>0</v>
          </cell>
          <cell r="D2258">
            <v>224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224</v>
          </cell>
          <cell r="Y2258">
            <v>224</v>
          </cell>
        </row>
        <row r="2259">
          <cell r="C2259">
            <v>16</v>
          </cell>
          <cell r="D2259">
            <v>5</v>
          </cell>
          <cell r="E2259">
            <v>315</v>
          </cell>
          <cell r="F2259">
            <v>17</v>
          </cell>
          <cell r="G2259">
            <v>16</v>
          </cell>
          <cell r="H2259">
            <v>1</v>
          </cell>
          <cell r="I2259">
            <v>0</v>
          </cell>
          <cell r="J2259">
            <v>11</v>
          </cell>
          <cell r="K2259">
            <v>0</v>
          </cell>
          <cell r="L2259">
            <v>25</v>
          </cell>
          <cell r="M2259">
            <v>25</v>
          </cell>
          <cell r="N2259">
            <v>18</v>
          </cell>
          <cell r="O2259">
            <v>5</v>
          </cell>
          <cell r="P2259">
            <v>1</v>
          </cell>
          <cell r="Q2259">
            <v>7</v>
          </cell>
          <cell r="R2259">
            <v>221</v>
          </cell>
          <cell r="S2259">
            <v>10</v>
          </cell>
          <cell r="T2259">
            <v>229</v>
          </cell>
          <cell r="U2259">
            <v>1</v>
          </cell>
          <cell r="V2259">
            <v>3</v>
          </cell>
          <cell r="W2259">
            <v>536</v>
          </cell>
          <cell r="X2259">
            <v>390</v>
          </cell>
          <cell r="Y2259">
            <v>926</v>
          </cell>
        </row>
        <row r="2260">
          <cell r="C2260">
            <v>238</v>
          </cell>
          <cell r="D2260">
            <v>43</v>
          </cell>
          <cell r="E2260">
            <v>5117</v>
          </cell>
          <cell r="F2260">
            <v>544</v>
          </cell>
          <cell r="G2260">
            <v>566</v>
          </cell>
          <cell r="H2260">
            <v>0</v>
          </cell>
          <cell r="I2260">
            <v>82</v>
          </cell>
          <cell r="J2260">
            <v>207</v>
          </cell>
          <cell r="K2260">
            <v>6</v>
          </cell>
          <cell r="L2260">
            <v>2643</v>
          </cell>
          <cell r="M2260">
            <v>63</v>
          </cell>
          <cell r="N2260">
            <v>135</v>
          </cell>
          <cell r="O2260">
            <v>10</v>
          </cell>
          <cell r="P2260">
            <v>118</v>
          </cell>
          <cell r="Q2260">
            <v>111</v>
          </cell>
          <cell r="R2260">
            <v>1172</v>
          </cell>
          <cell r="S2260">
            <v>599</v>
          </cell>
          <cell r="T2260">
            <v>927</v>
          </cell>
          <cell r="U2260">
            <v>100</v>
          </cell>
          <cell r="V2260">
            <v>87</v>
          </cell>
          <cell r="W2260">
            <v>6289</v>
          </cell>
          <cell r="X2260">
            <v>6479</v>
          </cell>
          <cell r="Y2260">
            <v>12768</v>
          </cell>
        </row>
        <row r="2261"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397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397</v>
          </cell>
          <cell r="Y2261">
            <v>397</v>
          </cell>
        </row>
        <row r="2262">
          <cell r="C2262">
            <v>59</v>
          </cell>
          <cell r="D2262">
            <v>26</v>
          </cell>
          <cell r="E2262">
            <v>331</v>
          </cell>
          <cell r="F2262">
            <v>23</v>
          </cell>
          <cell r="G2262">
            <v>5</v>
          </cell>
          <cell r="H2262">
            <v>0</v>
          </cell>
          <cell r="I2262">
            <v>1</v>
          </cell>
          <cell r="J2262">
            <v>10</v>
          </cell>
          <cell r="K2262">
            <v>2</v>
          </cell>
          <cell r="L2262">
            <v>65</v>
          </cell>
          <cell r="M2262">
            <v>107</v>
          </cell>
          <cell r="N2262">
            <v>60</v>
          </cell>
          <cell r="O2262">
            <v>5</v>
          </cell>
          <cell r="P2262">
            <v>9</v>
          </cell>
          <cell r="Q2262">
            <v>43</v>
          </cell>
          <cell r="R2262">
            <v>660</v>
          </cell>
          <cell r="S2262">
            <v>94</v>
          </cell>
          <cell r="T2262">
            <v>354</v>
          </cell>
          <cell r="U2262">
            <v>12</v>
          </cell>
          <cell r="V2262">
            <v>20</v>
          </cell>
          <cell r="W2262">
            <v>991</v>
          </cell>
          <cell r="X2262">
            <v>895</v>
          </cell>
          <cell r="Y2262">
            <v>1886</v>
          </cell>
        </row>
        <row r="2263">
          <cell r="C2263">
            <v>419</v>
          </cell>
          <cell r="D2263">
            <v>30</v>
          </cell>
          <cell r="E2263">
            <v>1115</v>
          </cell>
          <cell r="F2263">
            <v>76</v>
          </cell>
          <cell r="G2263">
            <v>185</v>
          </cell>
          <cell r="H2263">
            <v>0</v>
          </cell>
          <cell r="I2263">
            <v>4</v>
          </cell>
          <cell r="J2263">
            <v>99</v>
          </cell>
          <cell r="K2263">
            <v>8</v>
          </cell>
          <cell r="L2263">
            <v>1700</v>
          </cell>
          <cell r="M2263">
            <v>38</v>
          </cell>
          <cell r="N2263">
            <v>73</v>
          </cell>
          <cell r="O2263">
            <v>38</v>
          </cell>
          <cell r="P2263">
            <v>286</v>
          </cell>
          <cell r="Q2263">
            <v>1114</v>
          </cell>
          <cell r="R2263">
            <v>1460</v>
          </cell>
          <cell r="S2263">
            <v>382</v>
          </cell>
          <cell r="T2263">
            <v>1983</v>
          </cell>
          <cell r="U2263">
            <v>273</v>
          </cell>
          <cell r="V2263">
            <v>178</v>
          </cell>
          <cell r="W2263">
            <v>2575</v>
          </cell>
          <cell r="X2263">
            <v>6886</v>
          </cell>
          <cell r="Y2263">
            <v>9461</v>
          </cell>
        </row>
        <row r="2264"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703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703</v>
          </cell>
          <cell r="Y2264">
            <v>703</v>
          </cell>
        </row>
        <row r="2265">
          <cell r="C2265">
            <v>0</v>
          </cell>
          <cell r="D2265">
            <v>19</v>
          </cell>
          <cell r="E2265">
            <v>2224</v>
          </cell>
          <cell r="F2265">
            <v>1</v>
          </cell>
          <cell r="G2265">
            <v>587</v>
          </cell>
          <cell r="H2265">
            <v>147</v>
          </cell>
          <cell r="I2265">
            <v>254</v>
          </cell>
          <cell r="J2265">
            <v>87</v>
          </cell>
          <cell r="K2265">
            <v>0</v>
          </cell>
          <cell r="L2265">
            <v>685</v>
          </cell>
          <cell r="M2265">
            <v>80</v>
          </cell>
          <cell r="N2265">
            <v>0</v>
          </cell>
          <cell r="O2265">
            <v>0</v>
          </cell>
          <cell r="P2265">
            <v>19</v>
          </cell>
          <cell r="Q2265">
            <v>565</v>
          </cell>
          <cell r="R2265">
            <v>1041</v>
          </cell>
          <cell r="S2265">
            <v>0</v>
          </cell>
          <cell r="T2265">
            <v>1582</v>
          </cell>
          <cell r="U2265">
            <v>0</v>
          </cell>
          <cell r="V2265">
            <v>0</v>
          </cell>
          <cell r="W2265">
            <v>3265</v>
          </cell>
          <cell r="X2265">
            <v>4026</v>
          </cell>
          <cell r="Y2265">
            <v>7291</v>
          </cell>
        </row>
        <row r="2266"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3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3</v>
          </cell>
          <cell r="Y2266">
            <v>3</v>
          </cell>
        </row>
        <row r="2267">
          <cell r="C2267">
            <v>0</v>
          </cell>
          <cell r="D2267">
            <v>13</v>
          </cell>
          <cell r="E2267">
            <v>32</v>
          </cell>
          <cell r="F2267">
            <v>0</v>
          </cell>
          <cell r="G2267">
            <v>106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9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42</v>
          </cell>
          <cell r="S2267">
            <v>0</v>
          </cell>
          <cell r="T2267">
            <v>8</v>
          </cell>
          <cell r="U2267">
            <v>868</v>
          </cell>
          <cell r="V2267">
            <v>1108</v>
          </cell>
          <cell r="W2267">
            <v>74</v>
          </cell>
          <cell r="X2267">
            <v>2112</v>
          </cell>
          <cell r="Y2267">
            <v>2186</v>
          </cell>
        </row>
        <row r="2268"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743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743</v>
          </cell>
          <cell r="Y2268">
            <v>743</v>
          </cell>
        </row>
        <row r="2269"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1502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1502</v>
          </cell>
          <cell r="Y2269">
            <v>1502</v>
          </cell>
        </row>
        <row r="2270">
          <cell r="C2270">
            <v>0</v>
          </cell>
          <cell r="D2270">
            <v>0</v>
          </cell>
          <cell r="E2270">
            <v>1364</v>
          </cell>
          <cell r="F2270">
            <v>173</v>
          </cell>
          <cell r="G2270">
            <v>3464</v>
          </cell>
          <cell r="H2270">
            <v>0</v>
          </cell>
          <cell r="I2270">
            <v>457</v>
          </cell>
          <cell r="J2270">
            <v>428</v>
          </cell>
          <cell r="K2270">
            <v>2</v>
          </cell>
          <cell r="L2270">
            <v>471</v>
          </cell>
          <cell r="M2270">
            <v>466</v>
          </cell>
          <cell r="N2270">
            <v>0</v>
          </cell>
          <cell r="O2270">
            <v>0</v>
          </cell>
          <cell r="P2270">
            <v>220</v>
          </cell>
          <cell r="Q2270">
            <v>1601</v>
          </cell>
          <cell r="R2270">
            <v>949</v>
          </cell>
          <cell r="S2270">
            <v>31</v>
          </cell>
          <cell r="T2270">
            <v>578</v>
          </cell>
          <cell r="U2270">
            <v>0</v>
          </cell>
          <cell r="V2270">
            <v>0</v>
          </cell>
          <cell r="W2270">
            <v>2313</v>
          </cell>
          <cell r="X2270">
            <v>7891</v>
          </cell>
          <cell r="Y2270">
            <v>10204</v>
          </cell>
        </row>
        <row r="2271">
          <cell r="C2271">
            <v>0</v>
          </cell>
          <cell r="D2271">
            <v>75</v>
          </cell>
          <cell r="E2271">
            <v>1679</v>
          </cell>
          <cell r="F2271">
            <v>0</v>
          </cell>
          <cell r="G2271">
            <v>501</v>
          </cell>
          <cell r="H2271">
            <v>10</v>
          </cell>
          <cell r="I2271">
            <v>88</v>
          </cell>
          <cell r="J2271">
            <v>473</v>
          </cell>
          <cell r="K2271">
            <v>0</v>
          </cell>
          <cell r="L2271">
            <v>871</v>
          </cell>
          <cell r="M2271">
            <v>0</v>
          </cell>
          <cell r="N2271">
            <v>0</v>
          </cell>
          <cell r="O2271">
            <v>7</v>
          </cell>
          <cell r="P2271">
            <v>40</v>
          </cell>
          <cell r="Q2271">
            <v>833</v>
          </cell>
          <cell r="R2271">
            <v>1099</v>
          </cell>
          <cell r="S2271">
            <v>0</v>
          </cell>
          <cell r="T2271">
            <v>1233</v>
          </cell>
          <cell r="U2271">
            <v>0</v>
          </cell>
          <cell r="V2271">
            <v>0</v>
          </cell>
          <cell r="W2271">
            <v>2778</v>
          </cell>
          <cell r="X2271">
            <v>4131</v>
          </cell>
          <cell r="Y2271">
            <v>6909</v>
          </cell>
        </row>
        <row r="2272"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2374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2374</v>
          </cell>
          <cell r="Y2272">
            <v>2374</v>
          </cell>
        </row>
        <row r="2273">
          <cell r="C2273">
            <v>0</v>
          </cell>
          <cell r="D2273">
            <v>2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2</v>
          </cell>
          <cell r="Y2273">
            <v>2</v>
          </cell>
        </row>
        <row r="2274">
          <cell r="C2274">
            <v>0</v>
          </cell>
          <cell r="D2274">
            <v>836</v>
          </cell>
          <cell r="E2274">
            <v>59681</v>
          </cell>
          <cell r="F2274">
            <v>386</v>
          </cell>
          <cell r="G2274">
            <v>5881</v>
          </cell>
          <cell r="H2274">
            <v>136</v>
          </cell>
          <cell r="I2274">
            <v>328</v>
          </cell>
          <cell r="J2274">
            <v>11943</v>
          </cell>
          <cell r="K2274">
            <v>10</v>
          </cell>
          <cell r="L2274">
            <v>1763</v>
          </cell>
          <cell r="M2274">
            <v>6781</v>
          </cell>
          <cell r="N2274">
            <v>0</v>
          </cell>
          <cell r="O2274">
            <v>36</v>
          </cell>
          <cell r="P2274">
            <v>179</v>
          </cell>
          <cell r="Q2274">
            <v>1128</v>
          </cell>
          <cell r="R2274">
            <v>5525</v>
          </cell>
          <cell r="S2274">
            <v>24</v>
          </cell>
          <cell r="T2274">
            <v>291</v>
          </cell>
          <cell r="U2274">
            <v>0</v>
          </cell>
          <cell r="V2274">
            <v>1973</v>
          </cell>
          <cell r="W2274">
            <v>65206</v>
          </cell>
          <cell r="X2274">
            <v>31695</v>
          </cell>
          <cell r="Y2274">
            <v>96901</v>
          </cell>
        </row>
        <row r="2275"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480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480</v>
          </cell>
          <cell r="Y2275">
            <v>480</v>
          </cell>
        </row>
        <row r="2276">
          <cell r="C2276">
            <v>0</v>
          </cell>
          <cell r="D2276">
            <v>68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68</v>
          </cell>
          <cell r="Y2276">
            <v>68</v>
          </cell>
        </row>
        <row r="2277">
          <cell r="C2277">
            <v>0</v>
          </cell>
          <cell r="D2277">
            <v>236</v>
          </cell>
          <cell r="E2277">
            <v>1422</v>
          </cell>
          <cell r="F2277">
            <v>33</v>
          </cell>
          <cell r="G2277">
            <v>514</v>
          </cell>
          <cell r="H2277">
            <v>7</v>
          </cell>
          <cell r="I2277">
            <v>24</v>
          </cell>
          <cell r="J2277">
            <v>161</v>
          </cell>
          <cell r="K2277">
            <v>0</v>
          </cell>
          <cell r="L2277">
            <v>827</v>
          </cell>
          <cell r="M2277">
            <v>2134</v>
          </cell>
          <cell r="N2277">
            <v>0</v>
          </cell>
          <cell r="O2277">
            <v>57</v>
          </cell>
          <cell r="P2277">
            <v>57</v>
          </cell>
          <cell r="Q2277">
            <v>646</v>
          </cell>
          <cell r="R2277">
            <v>966</v>
          </cell>
          <cell r="S2277">
            <v>22</v>
          </cell>
          <cell r="T2277">
            <v>144</v>
          </cell>
          <cell r="U2277">
            <v>471</v>
          </cell>
          <cell r="V2277">
            <v>595</v>
          </cell>
          <cell r="W2277">
            <v>2388</v>
          </cell>
          <cell r="X2277">
            <v>5928</v>
          </cell>
          <cell r="Y2277">
            <v>8316</v>
          </cell>
        </row>
        <row r="2278"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47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47</v>
          </cell>
          <cell r="Y2278">
            <v>47</v>
          </cell>
        </row>
        <row r="2279">
          <cell r="C2279">
            <v>0</v>
          </cell>
          <cell r="D2279">
            <v>26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26</v>
          </cell>
          <cell r="Y2279">
            <v>26</v>
          </cell>
        </row>
        <row r="2280">
          <cell r="C2280">
            <v>0</v>
          </cell>
          <cell r="D2280">
            <v>32</v>
          </cell>
          <cell r="E2280">
            <v>448</v>
          </cell>
          <cell r="F2280">
            <v>10</v>
          </cell>
          <cell r="G2280">
            <v>460</v>
          </cell>
          <cell r="H2280">
            <v>17</v>
          </cell>
          <cell r="I2280">
            <v>37</v>
          </cell>
          <cell r="J2280">
            <v>441</v>
          </cell>
          <cell r="K2280">
            <v>1</v>
          </cell>
          <cell r="L2280">
            <v>215</v>
          </cell>
          <cell r="M2280">
            <v>77</v>
          </cell>
          <cell r="N2280">
            <v>0</v>
          </cell>
          <cell r="O2280">
            <v>5</v>
          </cell>
          <cell r="P2280">
            <v>101</v>
          </cell>
          <cell r="Q2280">
            <v>197</v>
          </cell>
          <cell r="R2280">
            <v>493</v>
          </cell>
          <cell r="S2280">
            <v>1</v>
          </cell>
          <cell r="T2280">
            <v>12</v>
          </cell>
          <cell r="U2280">
            <v>85</v>
          </cell>
          <cell r="V2280">
            <v>0</v>
          </cell>
          <cell r="W2280">
            <v>941</v>
          </cell>
          <cell r="X2280">
            <v>1691</v>
          </cell>
          <cell r="Y2280">
            <v>2632</v>
          </cell>
        </row>
        <row r="2281"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402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402</v>
          </cell>
          <cell r="Y2281">
            <v>402</v>
          </cell>
        </row>
        <row r="2282">
          <cell r="C2282">
            <v>0</v>
          </cell>
          <cell r="D2282">
            <v>32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32</v>
          </cell>
          <cell r="Y2282">
            <v>32</v>
          </cell>
        </row>
        <row r="2283">
          <cell r="C2283">
            <v>2</v>
          </cell>
          <cell r="D2283">
            <v>8</v>
          </cell>
          <cell r="E2283">
            <v>154</v>
          </cell>
          <cell r="F2283">
            <v>0</v>
          </cell>
          <cell r="G2283">
            <v>208</v>
          </cell>
          <cell r="H2283">
            <v>0</v>
          </cell>
          <cell r="I2283">
            <v>0</v>
          </cell>
          <cell r="J2283">
            <v>3</v>
          </cell>
          <cell r="K2283">
            <v>0</v>
          </cell>
          <cell r="L2283">
            <v>0</v>
          </cell>
          <cell r="M2283">
            <v>13</v>
          </cell>
          <cell r="N2283">
            <v>6</v>
          </cell>
          <cell r="O2283">
            <v>0</v>
          </cell>
          <cell r="P2283">
            <v>0</v>
          </cell>
          <cell r="Q2283">
            <v>0</v>
          </cell>
          <cell r="R2283">
            <v>118</v>
          </cell>
          <cell r="S2283">
            <v>31</v>
          </cell>
          <cell r="T2283">
            <v>1</v>
          </cell>
          <cell r="U2283">
            <v>1</v>
          </cell>
          <cell r="V2283">
            <v>1</v>
          </cell>
          <cell r="W2283">
            <v>272</v>
          </cell>
          <cell r="X2283">
            <v>274</v>
          </cell>
          <cell r="Y2283">
            <v>546</v>
          </cell>
        </row>
        <row r="2284">
          <cell r="C2284">
            <v>39</v>
          </cell>
          <cell r="D2284">
            <v>263</v>
          </cell>
          <cell r="E2284">
            <v>2499</v>
          </cell>
          <cell r="F2284">
            <v>0</v>
          </cell>
          <cell r="G2284">
            <v>4848</v>
          </cell>
          <cell r="H2284">
            <v>0</v>
          </cell>
          <cell r="I2284">
            <v>6</v>
          </cell>
          <cell r="J2284">
            <v>49</v>
          </cell>
          <cell r="K2284">
            <v>3</v>
          </cell>
          <cell r="L2284">
            <v>0</v>
          </cell>
          <cell r="M2284">
            <v>47</v>
          </cell>
          <cell r="N2284">
            <v>25</v>
          </cell>
          <cell r="O2284">
            <v>0</v>
          </cell>
          <cell r="P2284">
            <v>0</v>
          </cell>
          <cell r="Q2284">
            <v>1</v>
          </cell>
          <cell r="R2284">
            <v>538</v>
          </cell>
          <cell r="S2284">
            <v>45</v>
          </cell>
          <cell r="T2284">
            <v>1</v>
          </cell>
          <cell r="U2284">
            <v>46</v>
          </cell>
          <cell r="V2284">
            <v>7</v>
          </cell>
          <cell r="W2284">
            <v>3037</v>
          </cell>
          <cell r="X2284">
            <v>5380</v>
          </cell>
          <cell r="Y2284">
            <v>8417</v>
          </cell>
        </row>
        <row r="2285"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237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0</v>
          </cell>
          <cell r="V2285">
            <v>0</v>
          </cell>
          <cell r="W2285">
            <v>0</v>
          </cell>
          <cell r="X2285">
            <v>237</v>
          </cell>
          <cell r="Y2285">
            <v>237</v>
          </cell>
        </row>
        <row r="2286">
          <cell r="C2286">
            <v>13</v>
          </cell>
          <cell r="D2286">
            <v>7</v>
          </cell>
          <cell r="E2286">
            <v>163</v>
          </cell>
          <cell r="F2286">
            <v>0</v>
          </cell>
          <cell r="G2286">
            <v>85</v>
          </cell>
          <cell r="H2286">
            <v>0</v>
          </cell>
          <cell r="I2286">
            <v>0</v>
          </cell>
          <cell r="J2286">
            <v>3</v>
          </cell>
          <cell r="K2286">
            <v>1</v>
          </cell>
          <cell r="L2286">
            <v>46</v>
          </cell>
          <cell r="M2286">
            <v>34</v>
          </cell>
          <cell r="N2286">
            <v>23</v>
          </cell>
          <cell r="O2286">
            <v>0</v>
          </cell>
          <cell r="P2286">
            <v>0</v>
          </cell>
          <cell r="Q2286">
            <v>2</v>
          </cell>
          <cell r="R2286">
            <v>401</v>
          </cell>
          <cell r="S2286">
            <v>55</v>
          </cell>
          <cell r="T2286">
            <v>1</v>
          </cell>
          <cell r="U2286">
            <v>5</v>
          </cell>
          <cell r="V2286">
            <v>6</v>
          </cell>
          <cell r="W2286">
            <v>564</v>
          </cell>
          <cell r="X2286">
            <v>281</v>
          </cell>
          <cell r="Y2286">
            <v>845</v>
          </cell>
        </row>
        <row r="2287">
          <cell r="C2287">
            <v>245</v>
          </cell>
          <cell r="D2287">
            <v>106</v>
          </cell>
          <cell r="E2287">
            <v>544</v>
          </cell>
          <cell r="F2287">
            <v>0</v>
          </cell>
          <cell r="G2287">
            <v>1652</v>
          </cell>
          <cell r="H2287">
            <v>0</v>
          </cell>
          <cell r="I2287">
            <v>0</v>
          </cell>
          <cell r="J2287">
            <v>28</v>
          </cell>
          <cell r="K2287">
            <v>0</v>
          </cell>
          <cell r="L2287">
            <v>3830</v>
          </cell>
          <cell r="M2287">
            <v>64</v>
          </cell>
          <cell r="N2287">
            <v>26</v>
          </cell>
          <cell r="O2287">
            <v>0</v>
          </cell>
          <cell r="P2287">
            <v>0</v>
          </cell>
          <cell r="Q2287">
            <v>27</v>
          </cell>
          <cell r="R2287">
            <v>793</v>
          </cell>
          <cell r="S2287">
            <v>667</v>
          </cell>
          <cell r="T2287">
            <v>5</v>
          </cell>
          <cell r="U2287">
            <v>93</v>
          </cell>
          <cell r="V2287">
            <v>214</v>
          </cell>
          <cell r="W2287">
            <v>1337</v>
          </cell>
          <cell r="X2287">
            <v>6957</v>
          </cell>
          <cell r="Y2287">
            <v>8294</v>
          </cell>
        </row>
        <row r="2288"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293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293</v>
          </cell>
          <cell r="Y2288">
            <v>293</v>
          </cell>
        </row>
        <row r="2289">
          <cell r="C2289">
            <v>0</v>
          </cell>
          <cell r="D2289">
            <v>23</v>
          </cell>
          <cell r="E2289">
            <v>573</v>
          </cell>
          <cell r="F2289">
            <v>0</v>
          </cell>
          <cell r="G2289">
            <v>70</v>
          </cell>
          <cell r="H2289">
            <v>18</v>
          </cell>
          <cell r="I2289">
            <v>24</v>
          </cell>
          <cell r="J2289">
            <v>9</v>
          </cell>
          <cell r="K2289">
            <v>0</v>
          </cell>
          <cell r="L2289">
            <v>111</v>
          </cell>
          <cell r="M2289">
            <v>13</v>
          </cell>
          <cell r="N2289">
            <v>0</v>
          </cell>
          <cell r="O2289">
            <v>0</v>
          </cell>
          <cell r="P2289">
            <v>8</v>
          </cell>
          <cell r="Q2289">
            <v>11</v>
          </cell>
          <cell r="R2289">
            <v>57</v>
          </cell>
          <cell r="S2289">
            <v>0</v>
          </cell>
          <cell r="T2289">
            <v>11</v>
          </cell>
          <cell r="U2289">
            <v>0</v>
          </cell>
          <cell r="V2289">
            <v>0</v>
          </cell>
          <cell r="W2289">
            <v>630</v>
          </cell>
          <cell r="X2289">
            <v>298</v>
          </cell>
          <cell r="Y2289">
            <v>928</v>
          </cell>
        </row>
        <row r="2290"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</row>
        <row r="2291">
          <cell r="C2291">
            <v>0</v>
          </cell>
          <cell r="D2291">
            <v>4</v>
          </cell>
          <cell r="E2291">
            <v>8</v>
          </cell>
          <cell r="F2291">
            <v>0</v>
          </cell>
          <cell r="G2291">
            <v>32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4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19</v>
          </cell>
          <cell r="S2291">
            <v>0</v>
          </cell>
          <cell r="T2291">
            <v>0</v>
          </cell>
          <cell r="U2291">
            <v>361</v>
          </cell>
          <cell r="V2291">
            <v>293</v>
          </cell>
          <cell r="W2291">
            <v>27</v>
          </cell>
          <cell r="X2291">
            <v>694</v>
          </cell>
          <cell r="Y2291">
            <v>721</v>
          </cell>
        </row>
        <row r="2292"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150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150</v>
          </cell>
          <cell r="Y2292">
            <v>150</v>
          </cell>
        </row>
        <row r="2293"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454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454</v>
          </cell>
          <cell r="Y2293">
            <v>454</v>
          </cell>
        </row>
        <row r="2294">
          <cell r="C2294">
            <v>0</v>
          </cell>
          <cell r="D2294">
            <v>0</v>
          </cell>
          <cell r="E2294">
            <v>406</v>
          </cell>
          <cell r="F2294">
            <v>5</v>
          </cell>
          <cell r="G2294">
            <v>458</v>
          </cell>
          <cell r="H2294">
            <v>0</v>
          </cell>
          <cell r="I2294">
            <v>37</v>
          </cell>
          <cell r="J2294">
            <v>61</v>
          </cell>
          <cell r="K2294">
            <v>0</v>
          </cell>
          <cell r="L2294">
            <v>22</v>
          </cell>
          <cell r="M2294">
            <v>42</v>
          </cell>
          <cell r="N2294">
            <v>0</v>
          </cell>
          <cell r="O2294">
            <v>0</v>
          </cell>
          <cell r="P2294">
            <v>35</v>
          </cell>
          <cell r="Q2294">
            <v>82</v>
          </cell>
          <cell r="R2294">
            <v>117</v>
          </cell>
          <cell r="S2294">
            <v>1</v>
          </cell>
          <cell r="T2294">
            <v>0</v>
          </cell>
          <cell r="U2294">
            <v>0</v>
          </cell>
          <cell r="V2294">
            <v>0</v>
          </cell>
          <cell r="W2294">
            <v>523</v>
          </cell>
          <cell r="X2294">
            <v>743</v>
          </cell>
          <cell r="Y2294">
            <v>1266</v>
          </cell>
        </row>
        <row r="2295">
          <cell r="C2295">
            <v>0</v>
          </cell>
          <cell r="D2295">
            <v>26</v>
          </cell>
          <cell r="E2295">
            <v>368</v>
          </cell>
          <cell r="F2295">
            <v>0</v>
          </cell>
          <cell r="G2295">
            <v>243</v>
          </cell>
          <cell r="H2295">
            <v>0</v>
          </cell>
          <cell r="I2295">
            <v>42</v>
          </cell>
          <cell r="J2295">
            <v>135</v>
          </cell>
          <cell r="K2295">
            <v>0</v>
          </cell>
          <cell r="L2295">
            <v>204</v>
          </cell>
          <cell r="M2295">
            <v>0</v>
          </cell>
          <cell r="N2295">
            <v>0</v>
          </cell>
          <cell r="O2295">
            <v>0</v>
          </cell>
          <cell r="P2295">
            <v>21</v>
          </cell>
          <cell r="Q2295">
            <v>37</v>
          </cell>
          <cell r="R2295">
            <v>122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490</v>
          </cell>
          <cell r="X2295">
            <v>708</v>
          </cell>
          <cell r="Y2295">
            <v>1198</v>
          </cell>
        </row>
        <row r="2296"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</row>
        <row r="2297"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</row>
        <row r="2298">
          <cell r="C2298">
            <v>0</v>
          </cell>
          <cell r="D2298">
            <v>26526</v>
          </cell>
          <cell r="E2298">
            <v>0</v>
          </cell>
          <cell r="F2298">
            <v>58496</v>
          </cell>
          <cell r="G2298">
            <v>160443</v>
          </cell>
          <cell r="H2298">
            <v>17413</v>
          </cell>
          <cell r="I2298">
            <v>42000</v>
          </cell>
          <cell r="J2298">
            <v>174487</v>
          </cell>
          <cell r="K2298">
            <v>69</v>
          </cell>
          <cell r="L2298">
            <v>2867</v>
          </cell>
          <cell r="M2298">
            <v>1091</v>
          </cell>
          <cell r="N2298">
            <v>0</v>
          </cell>
          <cell r="O2298">
            <v>0</v>
          </cell>
          <cell r="P2298">
            <v>0</v>
          </cell>
          <cell r="Q2298">
            <v>66459</v>
          </cell>
          <cell r="R2298">
            <v>317483</v>
          </cell>
          <cell r="S2298">
            <v>24</v>
          </cell>
          <cell r="T2298">
            <v>121501</v>
          </cell>
          <cell r="U2298">
            <v>0</v>
          </cell>
          <cell r="V2298">
            <v>0</v>
          </cell>
          <cell r="W2298">
            <v>317483</v>
          </cell>
          <cell r="X2298">
            <v>671376</v>
          </cell>
          <cell r="Y2298">
            <v>988859</v>
          </cell>
        </row>
        <row r="2299"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384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384</v>
          </cell>
          <cell r="Y2299">
            <v>384</v>
          </cell>
        </row>
        <row r="2300">
          <cell r="C2300">
            <v>0</v>
          </cell>
          <cell r="D2300">
            <v>177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177</v>
          </cell>
          <cell r="Y2300">
            <v>177</v>
          </cell>
        </row>
        <row r="2301">
          <cell r="C2301">
            <v>0</v>
          </cell>
          <cell r="D2301">
            <v>5441</v>
          </cell>
          <cell r="E2301">
            <v>0</v>
          </cell>
          <cell r="F2301">
            <v>1185</v>
          </cell>
          <cell r="G2301">
            <v>51256</v>
          </cell>
          <cell r="H2301">
            <v>924</v>
          </cell>
          <cell r="I2301">
            <v>5823</v>
          </cell>
          <cell r="J2301">
            <v>3560</v>
          </cell>
          <cell r="K2301">
            <v>305</v>
          </cell>
          <cell r="L2301">
            <v>394</v>
          </cell>
          <cell r="M2301">
            <v>125</v>
          </cell>
          <cell r="N2301">
            <v>0</v>
          </cell>
          <cell r="O2301">
            <v>0</v>
          </cell>
          <cell r="P2301">
            <v>0</v>
          </cell>
          <cell r="Q2301">
            <v>33515</v>
          </cell>
          <cell r="R2301">
            <v>84807</v>
          </cell>
          <cell r="S2301">
            <v>22</v>
          </cell>
          <cell r="T2301">
            <v>57192</v>
          </cell>
          <cell r="U2301">
            <v>147</v>
          </cell>
          <cell r="V2301">
            <v>0</v>
          </cell>
          <cell r="W2301">
            <v>84807</v>
          </cell>
          <cell r="X2301">
            <v>159889</v>
          </cell>
          <cell r="Y2301">
            <v>244696</v>
          </cell>
        </row>
        <row r="2302"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2615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2615</v>
          </cell>
          <cell r="Y2302">
            <v>2615</v>
          </cell>
        </row>
        <row r="2303">
          <cell r="C2303">
            <v>0</v>
          </cell>
          <cell r="D2303">
            <v>37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37</v>
          </cell>
          <cell r="Y2303">
            <v>37</v>
          </cell>
        </row>
        <row r="2304">
          <cell r="C2304">
            <v>0</v>
          </cell>
          <cell r="D2304">
            <v>1169</v>
          </cell>
          <cell r="E2304">
            <v>0</v>
          </cell>
          <cell r="F2304">
            <v>2017</v>
          </cell>
          <cell r="G2304">
            <v>67</v>
          </cell>
          <cell r="H2304">
            <v>466</v>
          </cell>
          <cell r="I2304">
            <v>977</v>
          </cell>
          <cell r="J2304">
            <v>0</v>
          </cell>
          <cell r="K2304">
            <v>87</v>
          </cell>
          <cell r="L2304">
            <v>108</v>
          </cell>
          <cell r="M2304">
            <v>29</v>
          </cell>
          <cell r="N2304">
            <v>0</v>
          </cell>
          <cell r="O2304">
            <v>0</v>
          </cell>
          <cell r="P2304">
            <v>0</v>
          </cell>
          <cell r="Q2304">
            <v>2887</v>
          </cell>
          <cell r="R2304">
            <v>14213</v>
          </cell>
          <cell r="S2304">
            <v>1</v>
          </cell>
          <cell r="T2304">
            <v>5650</v>
          </cell>
          <cell r="U2304">
            <v>250</v>
          </cell>
          <cell r="V2304">
            <v>0</v>
          </cell>
          <cell r="W2304">
            <v>14213</v>
          </cell>
          <cell r="X2304">
            <v>13708</v>
          </cell>
          <cell r="Y2304">
            <v>27921</v>
          </cell>
        </row>
        <row r="2305"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4125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>
            <v>0</v>
          </cell>
          <cell r="W2305">
            <v>0</v>
          </cell>
          <cell r="X2305">
            <v>4125</v>
          </cell>
          <cell r="Y2305">
            <v>4125</v>
          </cell>
        </row>
        <row r="2306">
          <cell r="C2306">
            <v>0</v>
          </cell>
          <cell r="D2306">
            <v>875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875</v>
          </cell>
          <cell r="Y2306">
            <v>875</v>
          </cell>
        </row>
        <row r="2307">
          <cell r="C2307">
            <v>3</v>
          </cell>
          <cell r="D2307">
            <v>0</v>
          </cell>
          <cell r="E2307">
            <v>7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2</v>
          </cell>
          <cell r="R2307">
            <v>11</v>
          </cell>
          <cell r="S2307">
            <v>0</v>
          </cell>
          <cell r="T2307">
            <v>64</v>
          </cell>
          <cell r="U2307">
            <v>0</v>
          </cell>
          <cell r="V2307">
            <v>0</v>
          </cell>
          <cell r="W2307">
            <v>18</v>
          </cell>
          <cell r="X2307">
            <v>69</v>
          </cell>
          <cell r="Y2307">
            <v>87</v>
          </cell>
        </row>
        <row r="2308">
          <cell r="C2308">
            <v>19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2</v>
          </cell>
          <cell r="I2308">
            <v>27</v>
          </cell>
          <cell r="J2308">
            <v>0</v>
          </cell>
          <cell r="K2308">
            <v>2</v>
          </cell>
          <cell r="L2308">
            <v>0</v>
          </cell>
          <cell r="M2308">
            <v>17</v>
          </cell>
          <cell r="N2308">
            <v>0</v>
          </cell>
          <cell r="O2308">
            <v>0</v>
          </cell>
          <cell r="P2308">
            <v>0</v>
          </cell>
          <cell r="Q2308">
            <v>118</v>
          </cell>
          <cell r="R2308">
            <v>168</v>
          </cell>
          <cell r="S2308">
            <v>0</v>
          </cell>
          <cell r="T2308">
            <v>704</v>
          </cell>
          <cell r="U2308">
            <v>2</v>
          </cell>
          <cell r="V2308">
            <v>0</v>
          </cell>
          <cell r="W2308">
            <v>168</v>
          </cell>
          <cell r="X2308">
            <v>891</v>
          </cell>
          <cell r="Y2308">
            <v>1059</v>
          </cell>
        </row>
        <row r="2309">
          <cell r="C2309">
            <v>0</v>
          </cell>
          <cell r="D2309">
            <v>0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</row>
        <row r="2310">
          <cell r="C2310">
            <v>4</v>
          </cell>
          <cell r="D2310">
            <v>0</v>
          </cell>
          <cell r="E2310">
            <v>8</v>
          </cell>
          <cell r="F2310">
            <v>0</v>
          </cell>
          <cell r="G2310">
            <v>0</v>
          </cell>
          <cell r="H2310">
            <v>0</v>
          </cell>
          <cell r="I2310">
            <v>3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2</v>
          </cell>
          <cell r="R2310">
            <v>26</v>
          </cell>
          <cell r="S2310">
            <v>0</v>
          </cell>
          <cell r="T2310">
            <v>56</v>
          </cell>
          <cell r="U2310">
            <v>0</v>
          </cell>
          <cell r="V2310">
            <v>0</v>
          </cell>
          <cell r="W2310">
            <v>34</v>
          </cell>
          <cell r="X2310">
            <v>65</v>
          </cell>
          <cell r="Y2310">
            <v>99</v>
          </cell>
        </row>
        <row r="2311">
          <cell r="C2311">
            <v>38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3</v>
          </cell>
          <cell r="J2311">
            <v>0</v>
          </cell>
          <cell r="K2311">
            <v>0</v>
          </cell>
          <cell r="L2311">
            <v>0</v>
          </cell>
          <cell r="M2311">
            <v>3</v>
          </cell>
          <cell r="N2311">
            <v>0</v>
          </cell>
          <cell r="O2311">
            <v>0</v>
          </cell>
          <cell r="P2311">
            <v>0</v>
          </cell>
          <cell r="Q2311">
            <v>183</v>
          </cell>
          <cell r="R2311">
            <v>60</v>
          </cell>
          <cell r="S2311">
            <v>0</v>
          </cell>
          <cell r="T2311">
            <v>540</v>
          </cell>
          <cell r="U2311">
            <v>7</v>
          </cell>
          <cell r="V2311">
            <v>0</v>
          </cell>
          <cell r="W2311">
            <v>60</v>
          </cell>
          <cell r="X2311">
            <v>774</v>
          </cell>
          <cell r="Y2311">
            <v>834</v>
          </cell>
        </row>
        <row r="2312"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</row>
        <row r="2313">
          <cell r="C2313">
            <v>0</v>
          </cell>
          <cell r="D2313">
            <v>0</v>
          </cell>
          <cell r="E2313">
            <v>0</v>
          </cell>
          <cell r="F2313">
            <v>48</v>
          </cell>
          <cell r="G2313">
            <v>1</v>
          </cell>
          <cell r="H2313">
            <v>1604</v>
          </cell>
          <cell r="I2313">
            <v>11</v>
          </cell>
          <cell r="J2313">
            <v>0</v>
          </cell>
          <cell r="K2313">
            <v>0</v>
          </cell>
          <cell r="L2313">
            <v>6</v>
          </cell>
          <cell r="M2313">
            <v>2</v>
          </cell>
          <cell r="N2313">
            <v>0</v>
          </cell>
          <cell r="O2313">
            <v>0</v>
          </cell>
          <cell r="P2313">
            <v>0</v>
          </cell>
          <cell r="Q2313">
            <v>17</v>
          </cell>
          <cell r="R2313">
            <v>993</v>
          </cell>
          <cell r="S2313">
            <v>0</v>
          </cell>
          <cell r="T2313">
            <v>1094</v>
          </cell>
          <cell r="U2313">
            <v>0</v>
          </cell>
          <cell r="V2313">
            <v>0</v>
          </cell>
          <cell r="W2313">
            <v>993</v>
          </cell>
          <cell r="X2313">
            <v>2783</v>
          </cell>
          <cell r="Y2313">
            <v>3776</v>
          </cell>
        </row>
        <row r="2314">
          <cell r="C2314">
            <v>0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</row>
        <row r="2315">
          <cell r="C2315">
            <v>0</v>
          </cell>
          <cell r="D2315">
            <v>1</v>
          </cell>
          <cell r="E2315">
            <v>0</v>
          </cell>
          <cell r="F2315">
            <v>0</v>
          </cell>
          <cell r="G2315">
            <v>2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33</v>
          </cell>
          <cell r="S2315">
            <v>0</v>
          </cell>
          <cell r="T2315">
            <v>3</v>
          </cell>
          <cell r="U2315">
            <v>113</v>
          </cell>
          <cell r="V2315">
            <v>0</v>
          </cell>
          <cell r="W2315">
            <v>33</v>
          </cell>
          <cell r="X2315">
            <v>119</v>
          </cell>
          <cell r="Y2315">
            <v>152</v>
          </cell>
        </row>
        <row r="2316">
          <cell r="C2316">
            <v>0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51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51</v>
          </cell>
          <cell r="Y2316">
            <v>51</v>
          </cell>
        </row>
        <row r="2317"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68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68</v>
          </cell>
          <cell r="Y2317">
            <v>68</v>
          </cell>
        </row>
        <row r="2318">
          <cell r="C2318">
            <v>0</v>
          </cell>
          <cell r="D2318">
            <v>0</v>
          </cell>
          <cell r="E2318">
            <v>0</v>
          </cell>
          <cell r="F2318">
            <v>28</v>
          </cell>
          <cell r="G2318">
            <v>390</v>
          </cell>
          <cell r="H2318">
            <v>0</v>
          </cell>
          <cell r="I2318">
            <v>52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11</v>
          </cell>
          <cell r="R2318">
            <v>1007</v>
          </cell>
          <cell r="S2318">
            <v>1</v>
          </cell>
          <cell r="T2318">
            <v>1116</v>
          </cell>
          <cell r="U2318">
            <v>0</v>
          </cell>
          <cell r="V2318">
            <v>0</v>
          </cell>
          <cell r="W2318">
            <v>1007</v>
          </cell>
          <cell r="X2318">
            <v>1598</v>
          </cell>
          <cell r="Y2318">
            <v>2605</v>
          </cell>
        </row>
        <row r="2319">
          <cell r="C2319">
            <v>0</v>
          </cell>
          <cell r="D2319">
            <v>19</v>
          </cell>
          <cell r="E2319">
            <v>0</v>
          </cell>
          <cell r="F2319">
            <v>114</v>
          </cell>
          <cell r="G2319">
            <v>19</v>
          </cell>
          <cell r="H2319">
            <v>54</v>
          </cell>
          <cell r="I2319">
            <v>15</v>
          </cell>
          <cell r="J2319">
            <v>3</v>
          </cell>
          <cell r="K2319">
            <v>0</v>
          </cell>
          <cell r="L2319">
            <v>1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14</v>
          </cell>
          <cell r="R2319">
            <v>1019</v>
          </cell>
          <cell r="S2319">
            <v>0</v>
          </cell>
          <cell r="T2319">
            <v>173</v>
          </cell>
          <cell r="U2319">
            <v>0</v>
          </cell>
          <cell r="V2319">
            <v>0</v>
          </cell>
          <cell r="W2319">
            <v>1019</v>
          </cell>
          <cell r="X2319">
            <v>412</v>
          </cell>
          <cell r="Y2319">
            <v>1431</v>
          </cell>
        </row>
        <row r="2320">
          <cell r="C2320">
            <v>0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395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395</v>
          </cell>
          <cell r="Y2320">
            <v>395</v>
          </cell>
        </row>
        <row r="2321">
          <cell r="C2321">
            <v>0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</row>
        <row r="2322">
          <cell r="C2322">
            <v>282411</v>
          </cell>
          <cell r="D2322">
            <v>14853</v>
          </cell>
          <cell r="E2322">
            <v>0</v>
          </cell>
          <cell r="F2322">
            <v>0</v>
          </cell>
          <cell r="G2322">
            <v>0</v>
          </cell>
          <cell r="H2322">
            <v>3320</v>
          </cell>
          <cell r="I2322">
            <v>27220</v>
          </cell>
          <cell r="J2322">
            <v>0</v>
          </cell>
          <cell r="K2322">
            <v>17030</v>
          </cell>
          <cell r="L2322">
            <v>33103</v>
          </cell>
          <cell r="M2322">
            <v>44756</v>
          </cell>
          <cell r="N2322">
            <v>48858</v>
          </cell>
          <cell r="O2322">
            <v>1696</v>
          </cell>
          <cell r="P2322">
            <v>82635</v>
          </cell>
          <cell r="Q2322">
            <v>140</v>
          </cell>
          <cell r="R2322">
            <v>0</v>
          </cell>
          <cell r="S2322">
            <v>154989</v>
          </cell>
          <cell r="T2322">
            <v>0</v>
          </cell>
          <cell r="U2322">
            <v>432348</v>
          </cell>
          <cell r="V2322">
            <v>295487</v>
          </cell>
          <cell r="W2322">
            <v>0</v>
          </cell>
          <cell r="X2322">
            <v>1438846</v>
          </cell>
          <cell r="Y2322">
            <v>1438846</v>
          </cell>
        </row>
        <row r="2323"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43105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43105</v>
          </cell>
          <cell r="Y2323">
            <v>43105</v>
          </cell>
        </row>
        <row r="2324">
          <cell r="C2324">
            <v>0</v>
          </cell>
          <cell r="D2324">
            <v>5406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5406</v>
          </cell>
          <cell r="Y2324">
            <v>5406</v>
          </cell>
        </row>
        <row r="2325">
          <cell r="C2325">
            <v>4627</v>
          </cell>
          <cell r="D2325">
            <v>1185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3528</v>
          </cell>
          <cell r="J2325">
            <v>0</v>
          </cell>
          <cell r="K2325">
            <v>64</v>
          </cell>
          <cell r="L2325">
            <v>14369</v>
          </cell>
          <cell r="M2325">
            <v>12636</v>
          </cell>
          <cell r="N2325">
            <v>12202</v>
          </cell>
          <cell r="O2325">
            <v>0</v>
          </cell>
          <cell r="P2325">
            <v>37555</v>
          </cell>
          <cell r="Q2325">
            <v>112</v>
          </cell>
          <cell r="R2325">
            <v>0</v>
          </cell>
          <cell r="S2325">
            <v>44592</v>
          </cell>
          <cell r="T2325">
            <v>0</v>
          </cell>
          <cell r="U2325">
            <v>1440</v>
          </cell>
          <cell r="V2325">
            <v>496</v>
          </cell>
          <cell r="W2325">
            <v>0</v>
          </cell>
          <cell r="X2325">
            <v>132806</v>
          </cell>
          <cell r="Y2325">
            <v>132806</v>
          </cell>
        </row>
        <row r="2326"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252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252</v>
          </cell>
          <cell r="Y2326">
            <v>252</v>
          </cell>
        </row>
        <row r="2327">
          <cell r="C2327">
            <v>0</v>
          </cell>
          <cell r="D2327">
            <v>1376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1376</v>
          </cell>
          <cell r="Y2327">
            <v>1376</v>
          </cell>
        </row>
        <row r="2328">
          <cell r="C2328">
            <v>3150</v>
          </cell>
          <cell r="D2328">
            <v>277</v>
          </cell>
          <cell r="E2328">
            <v>0</v>
          </cell>
          <cell r="F2328">
            <v>0</v>
          </cell>
          <cell r="G2328">
            <v>0</v>
          </cell>
          <cell r="H2328">
            <v>808</v>
          </cell>
          <cell r="I2328">
            <v>756</v>
          </cell>
          <cell r="J2328">
            <v>0</v>
          </cell>
          <cell r="K2328">
            <v>284</v>
          </cell>
          <cell r="L2328">
            <v>548</v>
          </cell>
          <cell r="M2328">
            <v>541</v>
          </cell>
          <cell r="N2328">
            <v>2414</v>
          </cell>
          <cell r="O2328">
            <v>0</v>
          </cell>
          <cell r="P2328">
            <v>3998</v>
          </cell>
          <cell r="Q2328">
            <v>2</v>
          </cell>
          <cell r="R2328">
            <v>0</v>
          </cell>
          <cell r="S2328">
            <v>7973</v>
          </cell>
          <cell r="T2328">
            <v>0</v>
          </cell>
          <cell r="U2328">
            <v>960</v>
          </cell>
          <cell r="V2328">
            <v>7328</v>
          </cell>
          <cell r="W2328">
            <v>0</v>
          </cell>
          <cell r="X2328">
            <v>29039</v>
          </cell>
          <cell r="Y2328">
            <v>29039</v>
          </cell>
        </row>
        <row r="2329"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1922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1922</v>
          </cell>
          <cell r="Y2329">
            <v>1922</v>
          </cell>
        </row>
        <row r="2330">
          <cell r="C2330">
            <v>0</v>
          </cell>
          <cell r="D2330">
            <v>132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132</v>
          </cell>
          <cell r="Y2330">
            <v>132</v>
          </cell>
        </row>
        <row r="2331"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910</v>
          </cell>
          <cell r="I2331">
            <v>46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22</v>
          </cell>
          <cell r="R2331">
            <v>0</v>
          </cell>
          <cell r="S2331">
            <v>2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980</v>
          </cell>
          <cell r="Y2331">
            <v>980</v>
          </cell>
        </row>
        <row r="2332"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9732</v>
          </cell>
          <cell r="I2332">
            <v>4544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179</v>
          </cell>
          <cell r="R2332">
            <v>0</v>
          </cell>
          <cell r="S2332">
            <v>33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14488</v>
          </cell>
          <cell r="Y2332">
            <v>14488</v>
          </cell>
        </row>
        <row r="2333"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3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3</v>
          </cell>
          <cell r="Y2333">
            <v>3</v>
          </cell>
        </row>
        <row r="2334"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482</v>
          </cell>
          <cell r="I2334">
            <v>32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20</v>
          </cell>
          <cell r="R2334">
            <v>0</v>
          </cell>
          <cell r="S2334">
            <v>2</v>
          </cell>
          <cell r="T2334">
            <v>0</v>
          </cell>
          <cell r="U2334">
            <v>0</v>
          </cell>
          <cell r="V2334">
            <v>0</v>
          </cell>
          <cell r="W2334">
            <v>0</v>
          </cell>
          <cell r="X2334">
            <v>536</v>
          </cell>
          <cell r="Y2334">
            <v>536</v>
          </cell>
        </row>
        <row r="2335"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H2335">
            <v>2040</v>
          </cell>
          <cell r="I2335">
            <v>654</v>
          </cell>
          <cell r="J2335">
            <v>0</v>
          </cell>
          <cell r="K2335">
            <v>2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138</v>
          </cell>
          <cell r="R2335">
            <v>0</v>
          </cell>
          <cell r="S2335">
            <v>7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2841</v>
          </cell>
          <cell r="Y2335">
            <v>2841</v>
          </cell>
        </row>
        <row r="2336"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1</v>
          </cell>
          <cell r="Y2336">
            <v>1</v>
          </cell>
        </row>
        <row r="2337">
          <cell r="C2337">
            <v>22</v>
          </cell>
          <cell r="D2337">
            <v>13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  <cell r="I2337">
            <v>194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10</v>
          </cell>
          <cell r="P2337">
            <v>23</v>
          </cell>
          <cell r="Q2337">
            <v>1</v>
          </cell>
          <cell r="R2337">
            <v>0</v>
          </cell>
          <cell r="S2337">
            <v>891</v>
          </cell>
          <cell r="T2337">
            <v>0</v>
          </cell>
          <cell r="U2337">
            <v>23</v>
          </cell>
          <cell r="V2337">
            <v>424</v>
          </cell>
          <cell r="W2337">
            <v>0</v>
          </cell>
          <cell r="X2337">
            <v>1601</v>
          </cell>
          <cell r="Y2337">
            <v>1601</v>
          </cell>
        </row>
        <row r="2338"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5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5</v>
          </cell>
          <cell r="Y2338">
            <v>5</v>
          </cell>
        </row>
        <row r="2339">
          <cell r="C2339">
            <v>1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1104</v>
          </cell>
          <cell r="V2339">
            <v>5</v>
          </cell>
          <cell r="W2339">
            <v>0</v>
          </cell>
          <cell r="X2339">
            <v>1110</v>
          </cell>
          <cell r="Y2339">
            <v>1110</v>
          </cell>
        </row>
        <row r="2340"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3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3</v>
          </cell>
          <cell r="Y2340">
            <v>3</v>
          </cell>
        </row>
        <row r="2341"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</row>
        <row r="2342">
          <cell r="C2342">
            <v>514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1181</v>
          </cell>
          <cell r="I2342">
            <v>7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619</v>
          </cell>
          <cell r="O2342">
            <v>0</v>
          </cell>
          <cell r="P2342">
            <v>33</v>
          </cell>
          <cell r="Q2342">
            <v>0</v>
          </cell>
          <cell r="R2342">
            <v>0</v>
          </cell>
          <cell r="S2342">
            <v>543</v>
          </cell>
          <cell r="T2342">
            <v>0</v>
          </cell>
          <cell r="U2342">
            <v>0</v>
          </cell>
          <cell r="V2342">
            <v>0</v>
          </cell>
          <cell r="W2342">
            <v>0</v>
          </cell>
          <cell r="X2342">
            <v>2897</v>
          </cell>
          <cell r="Y2342">
            <v>2897</v>
          </cell>
        </row>
        <row r="2343">
          <cell r="C2343">
            <v>0</v>
          </cell>
          <cell r="D2343">
            <v>41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251</v>
          </cell>
          <cell r="J2343">
            <v>0</v>
          </cell>
          <cell r="K2343">
            <v>0</v>
          </cell>
          <cell r="L2343">
            <v>2</v>
          </cell>
          <cell r="M2343">
            <v>0</v>
          </cell>
          <cell r="N2343">
            <v>0</v>
          </cell>
          <cell r="O2343">
            <v>0</v>
          </cell>
          <cell r="P2343">
            <v>9</v>
          </cell>
          <cell r="Q2343">
            <v>0</v>
          </cell>
          <cell r="R2343">
            <v>0</v>
          </cell>
          <cell r="S2343">
            <v>332</v>
          </cell>
          <cell r="T2343">
            <v>0</v>
          </cell>
          <cell r="U2343">
            <v>62</v>
          </cell>
          <cell r="V2343">
            <v>817</v>
          </cell>
          <cell r="W2343">
            <v>0</v>
          </cell>
          <cell r="X2343">
            <v>1514</v>
          </cell>
          <cell r="Y2343">
            <v>1514</v>
          </cell>
        </row>
        <row r="2344">
          <cell r="C2344">
            <v>0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150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150</v>
          </cell>
          <cell r="Y2344">
            <v>150</v>
          </cell>
        </row>
        <row r="2345">
          <cell r="C2345">
            <v>0</v>
          </cell>
          <cell r="D2345">
            <v>1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1</v>
          </cell>
          <cell r="Y2345">
            <v>1</v>
          </cell>
        </row>
        <row r="2346">
          <cell r="C2346">
            <v>282411</v>
          </cell>
          <cell r="D2346">
            <v>75901</v>
          </cell>
          <cell r="E2346">
            <v>463786</v>
          </cell>
          <cell r="F2346">
            <v>70009</v>
          </cell>
          <cell r="G2346">
            <v>226642</v>
          </cell>
          <cell r="H2346">
            <v>55420</v>
          </cell>
          <cell r="I2346">
            <v>79312</v>
          </cell>
          <cell r="J2346">
            <v>257773</v>
          </cell>
          <cell r="K2346">
            <v>18215</v>
          </cell>
          <cell r="L2346">
            <v>110797</v>
          </cell>
          <cell r="M2346">
            <v>113627</v>
          </cell>
          <cell r="N2346">
            <v>48858</v>
          </cell>
          <cell r="O2346">
            <v>31903</v>
          </cell>
          <cell r="P2346">
            <v>90705</v>
          </cell>
          <cell r="Q2346">
            <v>358561</v>
          </cell>
          <cell r="R2346">
            <v>363707</v>
          </cell>
          <cell r="S2346">
            <v>157127</v>
          </cell>
          <cell r="T2346">
            <v>149331</v>
          </cell>
          <cell r="U2346">
            <v>432348</v>
          </cell>
          <cell r="V2346">
            <v>313420</v>
          </cell>
          <cell r="W2346">
            <v>827493</v>
          </cell>
          <cell r="X2346">
            <v>2872360</v>
          </cell>
          <cell r="Y2346">
            <v>3699853</v>
          </cell>
        </row>
        <row r="2347"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46028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46028</v>
          </cell>
          <cell r="Y2347">
            <v>46028</v>
          </cell>
        </row>
        <row r="2348">
          <cell r="C2348">
            <v>0</v>
          </cell>
          <cell r="D2348">
            <v>10187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10187</v>
          </cell>
          <cell r="Y2348">
            <v>10187</v>
          </cell>
        </row>
        <row r="2349">
          <cell r="C2349">
            <v>4627</v>
          </cell>
          <cell r="D2349">
            <v>12127</v>
          </cell>
          <cell r="E2349">
            <v>31431</v>
          </cell>
          <cell r="F2349">
            <v>2097</v>
          </cell>
          <cell r="G2349">
            <v>57783</v>
          </cell>
          <cell r="H2349">
            <v>4318</v>
          </cell>
          <cell r="I2349">
            <v>10437</v>
          </cell>
          <cell r="J2349">
            <v>5724</v>
          </cell>
          <cell r="K2349">
            <v>1030</v>
          </cell>
          <cell r="L2349">
            <v>42926</v>
          </cell>
          <cell r="M2349">
            <v>28660</v>
          </cell>
          <cell r="N2349">
            <v>12202</v>
          </cell>
          <cell r="O2349">
            <v>6899</v>
          </cell>
          <cell r="P2349">
            <v>40879</v>
          </cell>
          <cell r="Q2349">
            <v>201517</v>
          </cell>
          <cell r="R2349">
            <v>90538</v>
          </cell>
          <cell r="S2349">
            <v>45454</v>
          </cell>
          <cell r="T2349">
            <v>79062</v>
          </cell>
          <cell r="U2349">
            <v>4834</v>
          </cell>
          <cell r="V2349">
            <v>11655</v>
          </cell>
          <cell r="W2349">
            <v>121969</v>
          </cell>
          <cell r="X2349">
            <v>572231</v>
          </cell>
          <cell r="Y2349">
            <v>694200</v>
          </cell>
        </row>
        <row r="2350">
          <cell r="C2350">
            <v>0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5510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5510</v>
          </cell>
          <cell r="Y2350">
            <v>5510</v>
          </cell>
        </row>
        <row r="2351">
          <cell r="C2351">
            <v>0</v>
          </cell>
          <cell r="D2351">
            <v>2412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2412</v>
          </cell>
          <cell r="Y2351">
            <v>2412</v>
          </cell>
        </row>
        <row r="2352">
          <cell r="C2352">
            <v>3150</v>
          </cell>
          <cell r="D2352">
            <v>4563</v>
          </cell>
          <cell r="E2352">
            <v>17446</v>
          </cell>
          <cell r="F2352">
            <v>2893</v>
          </cell>
          <cell r="G2352">
            <v>6680</v>
          </cell>
          <cell r="H2352">
            <v>14179</v>
          </cell>
          <cell r="I2352">
            <v>3130</v>
          </cell>
          <cell r="J2352">
            <v>5419</v>
          </cell>
          <cell r="K2352">
            <v>577</v>
          </cell>
          <cell r="L2352">
            <v>6355</v>
          </cell>
          <cell r="M2352">
            <v>2826</v>
          </cell>
          <cell r="N2352">
            <v>2414</v>
          </cell>
          <cell r="O2352">
            <v>3921</v>
          </cell>
          <cell r="P2352">
            <v>12304</v>
          </cell>
          <cell r="Q2352">
            <v>37442</v>
          </cell>
          <cell r="R2352">
            <v>20171</v>
          </cell>
          <cell r="S2352">
            <v>8090</v>
          </cell>
          <cell r="T2352">
            <v>7461</v>
          </cell>
          <cell r="U2352">
            <v>2719</v>
          </cell>
          <cell r="V2352">
            <v>7328</v>
          </cell>
          <cell r="W2352">
            <v>37617</v>
          </cell>
          <cell r="X2352">
            <v>131451</v>
          </cell>
          <cell r="Y2352">
            <v>169068</v>
          </cell>
        </row>
        <row r="2353"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10366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10366</v>
          </cell>
          <cell r="Y2353">
            <v>10366</v>
          </cell>
        </row>
        <row r="2354">
          <cell r="C2354">
            <v>0</v>
          </cell>
          <cell r="D2354">
            <v>2318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2318</v>
          </cell>
          <cell r="Y2354">
            <v>2318</v>
          </cell>
        </row>
        <row r="2355">
          <cell r="C2355">
            <v>133</v>
          </cell>
          <cell r="D2355">
            <v>124</v>
          </cell>
          <cell r="E2355">
            <v>1781</v>
          </cell>
          <cell r="F2355">
            <v>66</v>
          </cell>
          <cell r="G2355">
            <v>263</v>
          </cell>
          <cell r="H2355">
            <v>920</v>
          </cell>
          <cell r="I2355">
            <v>51</v>
          </cell>
          <cell r="J2355">
            <v>147</v>
          </cell>
          <cell r="K2355">
            <v>47</v>
          </cell>
          <cell r="L2355">
            <v>314</v>
          </cell>
          <cell r="M2355">
            <v>248</v>
          </cell>
          <cell r="N2355">
            <v>68</v>
          </cell>
          <cell r="O2355">
            <v>289</v>
          </cell>
          <cell r="P2355">
            <v>22</v>
          </cell>
          <cell r="Q2355">
            <v>107</v>
          </cell>
          <cell r="R2355">
            <v>1481</v>
          </cell>
          <cell r="S2355">
            <v>259</v>
          </cell>
          <cell r="T2355">
            <v>347</v>
          </cell>
          <cell r="U2355">
            <v>10</v>
          </cell>
          <cell r="V2355">
            <v>60</v>
          </cell>
          <cell r="W2355">
            <v>3262</v>
          </cell>
          <cell r="X2355">
            <v>3475</v>
          </cell>
          <cell r="Y2355">
            <v>6737</v>
          </cell>
        </row>
        <row r="2356">
          <cell r="C2356">
            <v>4056</v>
          </cell>
          <cell r="D2356">
            <v>4339</v>
          </cell>
          <cell r="E2356">
            <v>29840</v>
          </cell>
          <cell r="F2356">
            <v>3650</v>
          </cell>
          <cell r="G2356">
            <v>6855</v>
          </cell>
          <cell r="H2356">
            <v>9787</v>
          </cell>
          <cell r="I2356">
            <v>4846</v>
          </cell>
          <cell r="J2356">
            <v>2594</v>
          </cell>
          <cell r="K2356">
            <v>1211</v>
          </cell>
          <cell r="L2356">
            <v>17323</v>
          </cell>
          <cell r="M2356">
            <v>3682</v>
          </cell>
          <cell r="N2356">
            <v>1130</v>
          </cell>
          <cell r="O2356">
            <v>4893</v>
          </cell>
          <cell r="P2356">
            <v>4562</v>
          </cell>
          <cell r="Q2356">
            <v>5820</v>
          </cell>
          <cell r="R2356">
            <v>12528</v>
          </cell>
          <cell r="S2356">
            <v>3795</v>
          </cell>
          <cell r="T2356">
            <v>4485</v>
          </cell>
          <cell r="U2356">
            <v>865</v>
          </cell>
          <cell r="V2356">
            <v>2819</v>
          </cell>
          <cell r="W2356">
            <v>42368</v>
          </cell>
          <cell r="X2356">
            <v>86712</v>
          </cell>
          <cell r="Y2356">
            <v>129080</v>
          </cell>
        </row>
        <row r="2357"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1803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1803</v>
          </cell>
          <cell r="Y2357">
            <v>1803</v>
          </cell>
        </row>
        <row r="2358">
          <cell r="C2358">
            <v>238</v>
          </cell>
          <cell r="D2358">
            <v>180</v>
          </cell>
          <cell r="E2358">
            <v>1877</v>
          </cell>
          <cell r="F2358">
            <v>35</v>
          </cell>
          <cell r="G2358">
            <v>104</v>
          </cell>
          <cell r="H2358">
            <v>483</v>
          </cell>
          <cell r="I2358">
            <v>38</v>
          </cell>
          <cell r="J2358">
            <v>71</v>
          </cell>
          <cell r="K2358">
            <v>81</v>
          </cell>
          <cell r="L2358">
            <v>368</v>
          </cell>
          <cell r="M2358">
            <v>488</v>
          </cell>
          <cell r="N2358">
            <v>168</v>
          </cell>
          <cell r="O2358">
            <v>170</v>
          </cell>
          <cell r="P2358">
            <v>25</v>
          </cell>
          <cell r="Q2358">
            <v>231</v>
          </cell>
          <cell r="R2358">
            <v>2897</v>
          </cell>
          <cell r="S2358">
            <v>286</v>
          </cell>
          <cell r="T2358">
            <v>453</v>
          </cell>
          <cell r="U2358">
            <v>38</v>
          </cell>
          <cell r="V2358">
            <v>116</v>
          </cell>
          <cell r="W2358">
            <v>4774</v>
          </cell>
          <cell r="X2358">
            <v>3573</v>
          </cell>
          <cell r="Y2358">
            <v>8347</v>
          </cell>
        </row>
        <row r="2359">
          <cell r="C2359">
            <v>2178</v>
          </cell>
          <cell r="D2359">
            <v>841</v>
          </cell>
          <cell r="E2359">
            <v>6503</v>
          </cell>
          <cell r="F2359">
            <v>281</v>
          </cell>
          <cell r="G2359">
            <v>2085</v>
          </cell>
          <cell r="H2359">
            <v>2050</v>
          </cell>
          <cell r="I2359">
            <v>686</v>
          </cell>
          <cell r="J2359">
            <v>738</v>
          </cell>
          <cell r="K2359">
            <v>235</v>
          </cell>
          <cell r="L2359">
            <v>7441</v>
          </cell>
          <cell r="M2359">
            <v>528</v>
          </cell>
          <cell r="N2359">
            <v>322</v>
          </cell>
          <cell r="O2359">
            <v>1395</v>
          </cell>
          <cell r="P2359">
            <v>1520</v>
          </cell>
          <cell r="Q2359">
            <v>5555</v>
          </cell>
          <cell r="R2359">
            <v>6205</v>
          </cell>
          <cell r="S2359">
            <v>1745</v>
          </cell>
          <cell r="T2359">
            <v>2997</v>
          </cell>
          <cell r="U2359">
            <v>827</v>
          </cell>
          <cell r="V2359">
            <v>1371</v>
          </cell>
          <cell r="W2359">
            <v>12708</v>
          </cell>
          <cell r="X2359">
            <v>32795</v>
          </cell>
          <cell r="Y2359">
            <v>45503</v>
          </cell>
        </row>
        <row r="2360"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1795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1795</v>
          </cell>
          <cell r="Y2360">
            <v>1795</v>
          </cell>
        </row>
        <row r="2361">
          <cell r="C2361">
            <v>22</v>
          </cell>
          <cell r="D2361">
            <v>168</v>
          </cell>
          <cell r="E2361">
            <v>8092</v>
          </cell>
          <cell r="F2361">
            <v>50</v>
          </cell>
          <cell r="G2361">
            <v>1116</v>
          </cell>
          <cell r="H2361">
            <v>3508</v>
          </cell>
          <cell r="I2361">
            <v>671</v>
          </cell>
          <cell r="J2361">
            <v>285</v>
          </cell>
          <cell r="K2361">
            <v>0</v>
          </cell>
          <cell r="L2361">
            <v>1823</v>
          </cell>
          <cell r="M2361">
            <v>205</v>
          </cell>
          <cell r="N2361">
            <v>0</v>
          </cell>
          <cell r="O2361">
            <v>10</v>
          </cell>
          <cell r="P2361">
            <v>69</v>
          </cell>
          <cell r="Q2361">
            <v>1300</v>
          </cell>
          <cell r="R2361">
            <v>2484</v>
          </cell>
          <cell r="S2361">
            <v>891</v>
          </cell>
          <cell r="T2361">
            <v>2705</v>
          </cell>
          <cell r="U2361">
            <v>23</v>
          </cell>
          <cell r="V2361">
            <v>424</v>
          </cell>
          <cell r="W2361">
            <v>10576</v>
          </cell>
          <cell r="X2361">
            <v>13270</v>
          </cell>
          <cell r="Y2361">
            <v>23846</v>
          </cell>
        </row>
        <row r="2362"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20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20</v>
          </cell>
          <cell r="Y2362">
            <v>20</v>
          </cell>
        </row>
        <row r="2363">
          <cell r="C2363">
            <v>1</v>
          </cell>
          <cell r="D2363">
            <v>42</v>
          </cell>
          <cell r="E2363">
            <v>164</v>
          </cell>
          <cell r="F2363">
            <v>0</v>
          </cell>
          <cell r="G2363">
            <v>170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20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117</v>
          </cell>
          <cell r="S2363">
            <v>0</v>
          </cell>
          <cell r="T2363">
            <v>11</v>
          </cell>
          <cell r="U2363">
            <v>3707</v>
          </cell>
          <cell r="V2363">
            <v>3209</v>
          </cell>
          <cell r="W2363">
            <v>281</v>
          </cell>
          <cell r="X2363">
            <v>7160</v>
          </cell>
          <cell r="Y2363">
            <v>7441</v>
          </cell>
        </row>
        <row r="2364">
          <cell r="C2364">
            <v>0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1497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>
            <v>0</v>
          </cell>
          <cell r="W2364">
            <v>0</v>
          </cell>
          <cell r="X2364">
            <v>1497</v>
          </cell>
          <cell r="Y2364">
            <v>1497</v>
          </cell>
        </row>
        <row r="2365"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2613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2613</v>
          </cell>
          <cell r="Y2365">
            <v>2613</v>
          </cell>
        </row>
        <row r="2366">
          <cell r="C2366">
            <v>514</v>
          </cell>
          <cell r="D2366">
            <v>0</v>
          </cell>
          <cell r="E2366">
            <v>4107</v>
          </cell>
          <cell r="F2366">
            <v>357</v>
          </cell>
          <cell r="G2366">
            <v>5941</v>
          </cell>
          <cell r="H2366">
            <v>1181</v>
          </cell>
          <cell r="I2366">
            <v>911</v>
          </cell>
          <cell r="J2366">
            <v>866</v>
          </cell>
          <cell r="K2366">
            <v>13</v>
          </cell>
          <cell r="L2366">
            <v>1164</v>
          </cell>
          <cell r="M2366">
            <v>1184</v>
          </cell>
          <cell r="N2366">
            <v>619</v>
          </cell>
          <cell r="O2366">
            <v>0</v>
          </cell>
          <cell r="P2366">
            <v>567</v>
          </cell>
          <cell r="Q2366">
            <v>3038</v>
          </cell>
          <cell r="R2366">
            <v>3682</v>
          </cell>
          <cell r="S2366">
            <v>592</v>
          </cell>
          <cell r="T2366">
            <v>1885</v>
          </cell>
          <cell r="U2366">
            <v>0</v>
          </cell>
          <cell r="V2366">
            <v>0</v>
          </cell>
          <cell r="W2366">
            <v>7789</v>
          </cell>
          <cell r="X2366">
            <v>18832</v>
          </cell>
          <cell r="Y2366">
            <v>26621</v>
          </cell>
        </row>
        <row r="2367">
          <cell r="C2367">
            <v>0</v>
          </cell>
          <cell r="D2367">
            <v>372</v>
          </cell>
          <cell r="E2367">
            <v>4409</v>
          </cell>
          <cell r="F2367">
            <v>114</v>
          </cell>
          <cell r="G2367">
            <v>1135</v>
          </cell>
          <cell r="H2367">
            <v>644</v>
          </cell>
          <cell r="I2367">
            <v>468</v>
          </cell>
          <cell r="J2367">
            <v>914</v>
          </cell>
          <cell r="K2367">
            <v>0</v>
          </cell>
          <cell r="L2367">
            <v>2078</v>
          </cell>
          <cell r="M2367">
            <v>0</v>
          </cell>
          <cell r="N2367">
            <v>0</v>
          </cell>
          <cell r="O2367">
            <v>323</v>
          </cell>
          <cell r="P2367">
            <v>122</v>
          </cell>
          <cell r="Q2367">
            <v>1444</v>
          </cell>
          <cell r="R2367">
            <v>2696</v>
          </cell>
          <cell r="S2367">
            <v>332</v>
          </cell>
          <cell r="T2367">
            <v>1408</v>
          </cell>
          <cell r="U2367">
            <v>62</v>
          </cell>
          <cell r="V2367">
            <v>817</v>
          </cell>
          <cell r="W2367">
            <v>7105</v>
          </cell>
          <cell r="X2367">
            <v>10233</v>
          </cell>
          <cell r="Y2367">
            <v>17338</v>
          </cell>
        </row>
        <row r="2368"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5536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X2368">
            <v>5536</v>
          </cell>
          <cell r="Y2368">
            <v>5536</v>
          </cell>
        </row>
        <row r="2369">
          <cell r="C2369">
            <v>0</v>
          </cell>
          <cell r="D2369">
            <v>6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  <cell r="X2369">
            <v>6</v>
          </cell>
          <cell r="Y2369">
            <v>6</v>
          </cell>
        </row>
        <row r="2370">
          <cell r="C2370">
            <v>11592</v>
          </cell>
          <cell r="D2370">
            <v>0</v>
          </cell>
          <cell r="E2370">
            <v>27408</v>
          </cell>
          <cell r="F2370">
            <v>23</v>
          </cell>
          <cell r="G2370">
            <v>160</v>
          </cell>
          <cell r="H2370">
            <v>606</v>
          </cell>
          <cell r="I2370">
            <v>18</v>
          </cell>
          <cell r="J2370">
            <v>1665</v>
          </cell>
          <cell r="K2370">
            <v>245</v>
          </cell>
          <cell r="L2370">
            <v>378</v>
          </cell>
          <cell r="M2370">
            <v>10</v>
          </cell>
          <cell r="N2370">
            <v>538</v>
          </cell>
          <cell r="O2370">
            <v>6</v>
          </cell>
          <cell r="P2370">
            <v>17</v>
          </cell>
          <cell r="Q2370">
            <v>23726</v>
          </cell>
          <cell r="R2370">
            <v>883</v>
          </cell>
          <cell r="S2370">
            <v>240</v>
          </cell>
          <cell r="T2370">
            <v>4411</v>
          </cell>
          <cell r="U2370">
            <v>1182</v>
          </cell>
          <cell r="V2370">
            <v>1444</v>
          </cell>
          <cell r="W2370">
            <v>28291</v>
          </cell>
          <cell r="X2370">
            <v>46261</v>
          </cell>
          <cell r="Y2370">
            <v>74552</v>
          </cell>
        </row>
        <row r="2371"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5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  <cell r="X2371">
            <v>5</v>
          </cell>
          <cell r="Y2371">
            <v>5</v>
          </cell>
        </row>
        <row r="2372"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</row>
        <row r="2373">
          <cell r="C2373">
            <v>1011</v>
          </cell>
          <cell r="D2373">
            <v>0</v>
          </cell>
          <cell r="E2373">
            <v>5918</v>
          </cell>
          <cell r="F2373">
            <v>20</v>
          </cell>
          <cell r="G2373">
            <v>61</v>
          </cell>
          <cell r="H2373">
            <v>2339</v>
          </cell>
          <cell r="I2373">
            <v>24</v>
          </cell>
          <cell r="J2373">
            <v>420</v>
          </cell>
          <cell r="K2373">
            <v>4</v>
          </cell>
          <cell r="L2373">
            <v>31</v>
          </cell>
          <cell r="M2373">
            <v>132</v>
          </cell>
          <cell r="N2373">
            <v>52</v>
          </cell>
          <cell r="O2373">
            <v>237</v>
          </cell>
          <cell r="P2373">
            <v>8</v>
          </cell>
          <cell r="Q2373">
            <v>10759</v>
          </cell>
          <cell r="R2373">
            <v>348</v>
          </cell>
          <cell r="S2373">
            <v>79</v>
          </cell>
          <cell r="T2373">
            <v>425</v>
          </cell>
          <cell r="U2373">
            <v>975</v>
          </cell>
          <cell r="V2373">
            <v>619</v>
          </cell>
          <cell r="W2373">
            <v>6266</v>
          </cell>
          <cell r="X2373">
            <v>17196</v>
          </cell>
          <cell r="Y2373">
            <v>23462</v>
          </cell>
        </row>
        <row r="2374"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</row>
        <row r="2375"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  <cell r="Y2375">
            <v>0</v>
          </cell>
        </row>
        <row r="2376">
          <cell r="C2376">
            <v>1463</v>
          </cell>
          <cell r="D2376">
            <v>394</v>
          </cell>
          <cell r="E2376">
            <v>4301</v>
          </cell>
          <cell r="F2376">
            <v>94</v>
          </cell>
          <cell r="G2376">
            <v>160</v>
          </cell>
          <cell r="H2376">
            <v>8471</v>
          </cell>
          <cell r="I2376">
            <v>60</v>
          </cell>
          <cell r="J2376">
            <v>497</v>
          </cell>
          <cell r="K2376">
            <v>40</v>
          </cell>
          <cell r="L2376">
            <v>224</v>
          </cell>
          <cell r="M2376">
            <v>138</v>
          </cell>
          <cell r="N2376">
            <v>0</v>
          </cell>
          <cell r="O2376">
            <v>1048</v>
          </cell>
          <cell r="P2376">
            <v>633</v>
          </cell>
          <cell r="Q2376">
            <v>5043</v>
          </cell>
          <cell r="R2376">
            <v>598</v>
          </cell>
          <cell r="S2376">
            <v>138</v>
          </cell>
          <cell r="T2376">
            <v>141</v>
          </cell>
          <cell r="U2376">
            <v>567</v>
          </cell>
          <cell r="V2376">
            <v>665</v>
          </cell>
          <cell r="W2376">
            <v>4899</v>
          </cell>
          <cell r="X2376">
            <v>19776</v>
          </cell>
          <cell r="Y2376">
            <v>24675</v>
          </cell>
        </row>
        <row r="2377"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23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23</v>
          </cell>
          <cell r="Y2377">
            <v>23</v>
          </cell>
        </row>
        <row r="2378">
          <cell r="C2378">
            <v>0</v>
          </cell>
          <cell r="D2378">
            <v>48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48</v>
          </cell>
          <cell r="Y2378">
            <v>48</v>
          </cell>
        </row>
        <row r="2379">
          <cell r="C2379">
            <v>16</v>
          </cell>
          <cell r="D2379">
            <v>23</v>
          </cell>
          <cell r="E2379">
            <v>323</v>
          </cell>
          <cell r="F2379">
            <v>3</v>
          </cell>
          <cell r="G2379">
            <v>73</v>
          </cell>
          <cell r="H2379">
            <v>84</v>
          </cell>
          <cell r="I2379">
            <v>2</v>
          </cell>
          <cell r="J2379">
            <v>39</v>
          </cell>
          <cell r="K2379">
            <v>4</v>
          </cell>
          <cell r="L2379">
            <v>52</v>
          </cell>
          <cell r="M2379">
            <v>25</v>
          </cell>
          <cell r="N2379">
            <v>15</v>
          </cell>
          <cell r="O2379">
            <v>191</v>
          </cell>
          <cell r="P2379">
            <v>0</v>
          </cell>
          <cell r="Q2379">
            <v>33</v>
          </cell>
          <cell r="R2379">
            <v>55</v>
          </cell>
          <cell r="S2379">
            <v>34</v>
          </cell>
          <cell r="T2379">
            <v>30</v>
          </cell>
          <cell r="U2379">
            <v>2</v>
          </cell>
          <cell r="V2379">
            <v>8</v>
          </cell>
          <cell r="W2379">
            <v>378</v>
          </cell>
          <cell r="X2379">
            <v>634</v>
          </cell>
          <cell r="Y2379">
            <v>1012</v>
          </cell>
        </row>
        <row r="2380">
          <cell r="C2380">
            <v>1161</v>
          </cell>
          <cell r="D2380">
            <v>3127</v>
          </cell>
          <cell r="E2380">
            <v>4368</v>
          </cell>
          <cell r="F2380">
            <v>563</v>
          </cell>
          <cell r="G2380">
            <v>1697</v>
          </cell>
          <cell r="H2380">
            <v>1622</v>
          </cell>
          <cell r="I2380">
            <v>275</v>
          </cell>
          <cell r="J2380">
            <v>1269</v>
          </cell>
          <cell r="K2380">
            <v>1012</v>
          </cell>
          <cell r="L2380">
            <v>4662</v>
          </cell>
          <cell r="M2380">
            <v>1894</v>
          </cell>
          <cell r="N2380">
            <v>536</v>
          </cell>
          <cell r="O2380">
            <v>3682</v>
          </cell>
          <cell r="P2380">
            <v>147</v>
          </cell>
          <cell r="Q2380">
            <v>3894</v>
          </cell>
          <cell r="R2380">
            <v>5457</v>
          </cell>
          <cell r="S2380">
            <v>1862</v>
          </cell>
          <cell r="T2380">
            <v>1587</v>
          </cell>
          <cell r="U2380">
            <v>149</v>
          </cell>
          <cell r="V2380">
            <v>1071</v>
          </cell>
          <cell r="W2380">
            <v>9825</v>
          </cell>
          <cell r="X2380">
            <v>30210</v>
          </cell>
          <cell r="Y2380">
            <v>40035</v>
          </cell>
        </row>
        <row r="2381"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138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  <cell r="X2381">
            <v>138</v>
          </cell>
          <cell r="Y2381">
            <v>138</v>
          </cell>
        </row>
        <row r="2382">
          <cell r="C2382">
            <v>4</v>
          </cell>
          <cell r="D2382">
            <v>10</v>
          </cell>
          <cell r="E2382">
            <v>340</v>
          </cell>
          <cell r="F2382">
            <v>1</v>
          </cell>
          <cell r="G2382">
            <v>11</v>
          </cell>
          <cell r="H2382">
            <v>28</v>
          </cell>
          <cell r="I2382">
            <v>0</v>
          </cell>
          <cell r="J2382">
            <v>15</v>
          </cell>
          <cell r="K2382">
            <v>4</v>
          </cell>
          <cell r="L2382">
            <v>13</v>
          </cell>
          <cell r="M2382">
            <v>5</v>
          </cell>
          <cell r="N2382">
            <v>14</v>
          </cell>
          <cell r="O2382">
            <v>37</v>
          </cell>
          <cell r="P2382">
            <v>0</v>
          </cell>
          <cell r="Q2382">
            <v>36</v>
          </cell>
          <cell r="R2382">
            <v>36</v>
          </cell>
          <cell r="S2382">
            <v>9</v>
          </cell>
          <cell r="T2382">
            <v>19</v>
          </cell>
          <cell r="U2382">
            <v>2</v>
          </cell>
          <cell r="V2382">
            <v>0</v>
          </cell>
          <cell r="W2382">
            <v>376</v>
          </cell>
          <cell r="X2382">
            <v>208</v>
          </cell>
          <cell r="Y2382">
            <v>584</v>
          </cell>
        </row>
        <row r="2383">
          <cell r="C2383">
            <v>145</v>
          </cell>
          <cell r="D2383">
            <v>509</v>
          </cell>
          <cell r="E2383">
            <v>951</v>
          </cell>
          <cell r="F2383">
            <v>43</v>
          </cell>
          <cell r="G2383">
            <v>201</v>
          </cell>
          <cell r="H2383">
            <v>324</v>
          </cell>
          <cell r="I2383">
            <v>48</v>
          </cell>
          <cell r="J2383">
            <v>276</v>
          </cell>
          <cell r="K2383">
            <v>167</v>
          </cell>
          <cell r="L2383">
            <v>451</v>
          </cell>
          <cell r="M2383">
            <v>255</v>
          </cell>
          <cell r="N2383">
            <v>119</v>
          </cell>
          <cell r="O2383">
            <v>979</v>
          </cell>
          <cell r="P2383">
            <v>25</v>
          </cell>
          <cell r="Q2383">
            <v>1890</v>
          </cell>
          <cell r="R2383">
            <v>1226</v>
          </cell>
          <cell r="S2383">
            <v>310</v>
          </cell>
          <cell r="T2383">
            <v>248</v>
          </cell>
          <cell r="U2383">
            <v>30</v>
          </cell>
          <cell r="V2383">
            <v>211</v>
          </cell>
          <cell r="W2383">
            <v>2177</v>
          </cell>
          <cell r="X2383">
            <v>6231</v>
          </cell>
          <cell r="Y2383">
            <v>8408</v>
          </cell>
        </row>
        <row r="2384"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28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28</v>
          </cell>
          <cell r="Y2384">
            <v>28</v>
          </cell>
        </row>
        <row r="2385">
          <cell r="C2385">
            <v>0</v>
          </cell>
          <cell r="D2385">
            <v>0</v>
          </cell>
          <cell r="E2385">
            <v>120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48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30</v>
          </cell>
          <cell r="R2385">
            <v>24</v>
          </cell>
          <cell r="S2385">
            <v>39</v>
          </cell>
          <cell r="T2385">
            <v>24</v>
          </cell>
          <cell r="U2385">
            <v>0</v>
          </cell>
          <cell r="V2385">
            <v>0</v>
          </cell>
          <cell r="W2385">
            <v>144</v>
          </cell>
          <cell r="X2385">
            <v>141</v>
          </cell>
          <cell r="Y2385">
            <v>285</v>
          </cell>
        </row>
        <row r="2386"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</row>
        <row r="2387">
          <cell r="C2387">
            <v>0</v>
          </cell>
          <cell r="D2387">
            <v>0</v>
          </cell>
          <cell r="E2387">
            <v>34</v>
          </cell>
          <cell r="F2387">
            <v>0</v>
          </cell>
          <cell r="G2387">
            <v>1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3</v>
          </cell>
          <cell r="S2387">
            <v>0</v>
          </cell>
          <cell r="T2387">
            <v>0</v>
          </cell>
          <cell r="U2387">
            <v>111</v>
          </cell>
          <cell r="V2387">
            <v>131</v>
          </cell>
          <cell r="W2387">
            <v>37</v>
          </cell>
          <cell r="X2387">
            <v>243</v>
          </cell>
          <cell r="Y2387">
            <v>280</v>
          </cell>
        </row>
        <row r="2388"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</row>
        <row r="2389"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</row>
        <row r="2390">
          <cell r="C2390">
            <v>0</v>
          </cell>
          <cell r="D2390">
            <v>0</v>
          </cell>
          <cell r="E2390">
            <v>434</v>
          </cell>
          <cell r="F2390">
            <v>2</v>
          </cell>
          <cell r="G2390">
            <v>32</v>
          </cell>
          <cell r="H2390">
            <v>0</v>
          </cell>
          <cell r="I2390">
            <v>2</v>
          </cell>
          <cell r="J2390">
            <v>19</v>
          </cell>
          <cell r="K2390">
            <v>0</v>
          </cell>
          <cell r="L2390">
            <v>53</v>
          </cell>
          <cell r="M2390">
            <v>61</v>
          </cell>
          <cell r="N2390">
            <v>9</v>
          </cell>
          <cell r="O2390">
            <v>0</v>
          </cell>
          <cell r="P2390">
            <v>1</v>
          </cell>
          <cell r="Q2390">
            <v>104</v>
          </cell>
          <cell r="R2390">
            <v>320</v>
          </cell>
          <cell r="S2390">
            <v>13</v>
          </cell>
          <cell r="T2390">
            <v>65</v>
          </cell>
          <cell r="U2390">
            <v>0</v>
          </cell>
          <cell r="V2390">
            <v>0</v>
          </cell>
          <cell r="W2390">
            <v>754</v>
          </cell>
          <cell r="X2390">
            <v>361</v>
          </cell>
          <cell r="Y2390">
            <v>1115</v>
          </cell>
        </row>
        <row r="2391">
          <cell r="C2391">
            <v>0</v>
          </cell>
          <cell r="D2391">
            <v>0</v>
          </cell>
          <cell r="E2391">
            <v>334</v>
          </cell>
          <cell r="F2391">
            <v>0</v>
          </cell>
          <cell r="G2391">
            <v>6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17</v>
          </cell>
          <cell r="M2391">
            <v>0</v>
          </cell>
          <cell r="N2391">
            <v>0</v>
          </cell>
          <cell r="O2391">
            <v>15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14</v>
          </cell>
          <cell r="U2391">
            <v>0</v>
          </cell>
          <cell r="V2391">
            <v>0</v>
          </cell>
          <cell r="W2391">
            <v>334</v>
          </cell>
          <cell r="X2391">
            <v>52</v>
          </cell>
          <cell r="Y2391">
            <v>386</v>
          </cell>
        </row>
        <row r="2392"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</row>
        <row r="2393"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</row>
        <row r="2394">
          <cell r="C2394">
            <v>268630</v>
          </cell>
          <cell r="D2394">
            <v>0</v>
          </cell>
          <cell r="E2394">
            <v>47975</v>
          </cell>
          <cell r="F2394">
            <v>10</v>
          </cell>
          <cell r="G2394">
            <v>324</v>
          </cell>
          <cell r="H2394">
            <v>86</v>
          </cell>
          <cell r="I2394">
            <v>57</v>
          </cell>
          <cell r="J2394">
            <v>17023</v>
          </cell>
          <cell r="K2394">
            <v>65</v>
          </cell>
          <cell r="L2394">
            <v>686</v>
          </cell>
          <cell r="M2394">
            <v>6</v>
          </cell>
          <cell r="N2394">
            <v>1437</v>
          </cell>
          <cell r="O2394">
            <v>2</v>
          </cell>
          <cell r="P2394">
            <v>0</v>
          </cell>
          <cell r="Q2394">
            <v>73023</v>
          </cell>
          <cell r="R2394">
            <v>3250</v>
          </cell>
          <cell r="S2394">
            <v>4551</v>
          </cell>
          <cell r="T2394">
            <v>4386</v>
          </cell>
          <cell r="U2394">
            <v>838</v>
          </cell>
          <cell r="V2394">
            <v>1593</v>
          </cell>
          <cell r="W2394">
            <v>51225</v>
          </cell>
          <cell r="X2394">
            <v>372717</v>
          </cell>
          <cell r="Y2394">
            <v>423942</v>
          </cell>
        </row>
        <row r="2395"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15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15</v>
          </cell>
          <cell r="Y2395">
            <v>15</v>
          </cell>
        </row>
        <row r="2396"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  <cell r="Y2396">
            <v>0</v>
          </cell>
        </row>
        <row r="2397">
          <cell r="C2397">
            <v>1462</v>
          </cell>
          <cell r="D2397">
            <v>0</v>
          </cell>
          <cell r="E2397">
            <v>7599</v>
          </cell>
          <cell r="F2397">
            <v>70</v>
          </cell>
          <cell r="G2397">
            <v>61</v>
          </cell>
          <cell r="H2397">
            <v>744</v>
          </cell>
          <cell r="I2397">
            <v>15</v>
          </cell>
          <cell r="J2397">
            <v>489</v>
          </cell>
          <cell r="K2397">
            <v>8</v>
          </cell>
          <cell r="L2397">
            <v>24</v>
          </cell>
          <cell r="M2397">
            <v>420</v>
          </cell>
          <cell r="N2397">
            <v>64</v>
          </cell>
          <cell r="O2397">
            <v>42</v>
          </cell>
          <cell r="P2397">
            <v>13</v>
          </cell>
          <cell r="Q2397">
            <v>24377</v>
          </cell>
          <cell r="R2397">
            <v>294</v>
          </cell>
          <cell r="S2397">
            <v>4797</v>
          </cell>
          <cell r="T2397">
            <v>214</v>
          </cell>
          <cell r="U2397">
            <v>372</v>
          </cell>
          <cell r="V2397">
            <v>738</v>
          </cell>
          <cell r="W2397">
            <v>7893</v>
          </cell>
          <cell r="X2397">
            <v>33910</v>
          </cell>
          <cell r="Y2397">
            <v>41803</v>
          </cell>
        </row>
        <row r="2398"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>
            <v>0</v>
          </cell>
          <cell r="W2398">
            <v>0</v>
          </cell>
          <cell r="X2398">
            <v>0</v>
          </cell>
          <cell r="Y2398">
            <v>0</v>
          </cell>
        </row>
        <row r="2399"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  <cell r="X2399">
            <v>0</v>
          </cell>
          <cell r="Y2399">
            <v>0</v>
          </cell>
        </row>
        <row r="2400">
          <cell r="C2400">
            <v>1348</v>
          </cell>
          <cell r="D2400">
            <v>66</v>
          </cell>
          <cell r="E2400">
            <v>2785</v>
          </cell>
          <cell r="F2400">
            <v>224</v>
          </cell>
          <cell r="G2400">
            <v>165</v>
          </cell>
          <cell r="H2400">
            <v>2931</v>
          </cell>
          <cell r="I2400">
            <v>34</v>
          </cell>
          <cell r="J2400">
            <v>724</v>
          </cell>
          <cell r="K2400">
            <v>4</v>
          </cell>
          <cell r="L2400">
            <v>114</v>
          </cell>
          <cell r="M2400">
            <v>101</v>
          </cell>
          <cell r="N2400">
            <v>0</v>
          </cell>
          <cell r="O2400">
            <v>414</v>
          </cell>
          <cell r="P2400">
            <v>254</v>
          </cell>
          <cell r="Q2400">
            <v>7037</v>
          </cell>
          <cell r="R2400">
            <v>396</v>
          </cell>
          <cell r="S2400">
            <v>1090</v>
          </cell>
          <cell r="T2400">
            <v>65</v>
          </cell>
          <cell r="U2400">
            <v>382</v>
          </cell>
          <cell r="V2400">
            <v>532</v>
          </cell>
          <cell r="W2400">
            <v>3181</v>
          </cell>
          <cell r="X2400">
            <v>15485</v>
          </cell>
          <cell r="Y2400">
            <v>18666</v>
          </cell>
        </row>
        <row r="2401"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52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52</v>
          </cell>
          <cell r="Y2401">
            <v>52</v>
          </cell>
        </row>
        <row r="2402">
          <cell r="C2402">
            <v>0</v>
          </cell>
          <cell r="D2402">
            <v>40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40</v>
          </cell>
          <cell r="Y2402">
            <v>40</v>
          </cell>
        </row>
        <row r="2403">
          <cell r="C2403">
            <v>10</v>
          </cell>
          <cell r="D2403">
            <v>11</v>
          </cell>
          <cell r="E2403">
            <v>469</v>
          </cell>
          <cell r="F2403">
            <v>33</v>
          </cell>
          <cell r="G2403">
            <v>58</v>
          </cell>
          <cell r="H2403">
            <v>12</v>
          </cell>
          <cell r="I2403">
            <v>11</v>
          </cell>
          <cell r="J2403">
            <v>20</v>
          </cell>
          <cell r="K2403">
            <v>2</v>
          </cell>
          <cell r="L2403">
            <v>51</v>
          </cell>
          <cell r="M2403">
            <v>24</v>
          </cell>
          <cell r="N2403">
            <v>6</v>
          </cell>
          <cell r="O2403">
            <v>26</v>
          </cell>
          <cell r="P2403">
            <v>1</v>
          </cell>
          <cell r="Q2403">
            <v>41</v>
          </cell>
          <cell r="R2403">
            <v>45</v>
          </cell>
          <cell r="S2403">
            <v>12</v>
          </cell>
          <cell r="T2403">
            <v>20</v>
          </cell>
          <cell r="U2403">
            <v>2</v>
          </cell>
          <cell r="V2403">
            <v>9</v>
          </cell>
          <cell r="W2403">
            <v>514</v>
          </cell>
          <cell r="X2403">
            <v>349</v>
          </cell>
          <cell r="Y2403">
            <v>863</v>
          </cell>
        </row>
        <row r="2404">
          <cell r="C2404">
            <v>718</v>
          </cell>
          <cell r="D2404">
            <v>597</v>
          </cell>
          <cell r="E2404">
            <v>7315</v>
          </cell>
          <cell r="F2404">
            <v>1739</v>
          </cell>
          <cell r="G2404">
            <v>1668</v>
          </cell>
          <cell r="H2404">
            <v>320</v>
          </cell>
          <cell r="I2404">
            <v>531</v>
          </cell>
          <cell r="J2404">
            <v>461</v>
          </cell>
          <cell r="K2404">
            <v>145</v>
          </cell>
          <cell r="L2404">
            <v>5021</v>
          </cell>
          <cell r="M2404">
            <v>1421</v>
          </cell>
          <cell r="N2404">
            <v>251</v>
          </cell>
          <cell r="O2404">
            <v>1053</v>
          </cell>
          <cell r="P2404">
            <v>45</v>
          </cell>
          <cell r="Q2404">
            <v>1365</v>
          </cell>
          <cell r="R2404">
            <v>2544</v>
          </cell>
          <cell r="S2404">
            <v>757</v>
          </cell>
          <cell r="T2404">
            <v>1060</v>
          </cell>
          <cell r="U2404">
            <v>139</v>
          </cell>
          <cell r="V2404">
            <v>625</v>
          </cell>
          <cell r="W2404">
            <v>9859</v>
          </cell>
          <cell r="X2404">
            <v>17916</v>
          </cell>
          <cell r="Y2404">
            <v>27775</v>
          </cell>
        </row>
        <row r="2405">
          <cell r="C2405">
            <v>0</v>
          </cell>
          <cell r="D2405">
            <v>0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65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65</v>
          </cell>
          <cell r="Y2405">
            <v>65</v>
          </cell>
        </row>
        <row r="2406">
          <cell r="C2406">
            <v>63</v>
          </cell>
          <cell r="D2406">
            <v>0</v>
          </cell>
          <cell r="E2406">
            <v>495</v>
          </cell>
          <cell r="F2406">
            <v>16</v>
          </cell>
          <cell r="G2406">
            <v>21</v>
          </cell>
          <cell r="H2406">
            <v>6</v>
          </cell>
          <cell r="I2406">
            <v>1</v>
          </cell>
          <cell r="J2406">
            <v>20</v>
          </cell>
          <cell r="K2406">
            <v>1</v>
          </cell>
          <cell r="L2406">
            <v>77</v>
          </cell>
          <cell r="M2406">
            <v>13</v>
          </cell>
          <cell r="N2406">
            <v>19</v>
          </cell>
          <cell r="O2406">
            <v>7</v>
          </cell>
          <cell r="P2406">
            <v>0</v>
          </cell>
          <cell r="Q2406">
            <v>62</v>
          </cell>
          <cell r="R2406">
            <v>51</v>
          </cell>
          <cell r="S2406">
            <v>18</v>
          </cell>
          <cell r="T2406">
            <v>12</v>
          </cell>
          <cell r="U2406">
            <v>10</v>
          </cell>
          <cell r="V2406">
            <v>7</v>
          </cell>
          <cell r="W2406">
            <v>546</v>
          </cell>
          <cell r="X2406">
            <v>353</v>
          </cell>
          <cell r="Y2406">
            <v>899</v>
          </cell>
        </row>
        <row r="2407">
          <cell r="C2407">
            <v>772</v>
          </cell>
          <cell r="D2407">
            <v>67</v>
          </cell>
          <cell r="E2407">
            <v>1594</v>
          </cell>
          <cell r="F2407">
            <v>135</v>
          </cell>
          <cell r="G2407">
            <v>216</v>
          </cell>
          <cell r="H2407">
            <v>69</v>
          </cell>
          <cell r="I2407">
            <v>20</v>
          </cell>
          <cell r="J2407">
            <v>199</v>
          </cell>
          <cell r="K2407">
            <v>44</v>
          </cell>
          <cell r="L2407">
            <v>309</v>
          </cell>
          <cell r="M2407">
            <v>112</v>
          </cell>
          <cell r="N2407">
            <v>41</v>
          </cell>
          <cell r="O2407">
            <v>200</v>
          </cell>
          <cell r="P2407">
            <v>7</v>
          </cell>
          <cell r="Q2407">
            <v>899</v>
          </cell>
          <cell r="R2407">
            <v>549</v>
          </cell>
          <cell r="S2407">
            <v>131</v>
          </cell>
          <cell r="T2407">
            <v>164</v>
          </cell>
          <cell r="U2407">
            <v>79</v>
          </cell>
          <cell r="V2407">
            <v>166</v>
          </cell>
          <cell r="W2407">
            <v>2143</v>
          </cell>
          <cell r="X2407">
            <v>3630</v>
          </cell>
          <cell r="Y2407">
            <v>5773</v>
          </cell>
        </row>
        <row r="2408"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23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23</v>
          </cell>
          <cell r="Y2408">
            <v>23</v>
          </cell>
        </row>
        <row r="2409">
          <cell r="C2409">
            <v>22</v>
          </cell>
          <cell r="D2409">
            <v>0</v>
          </cell>
          <cell r="E2409">
            <v>770</v>
          </cell>
          <cell r="F2409">
            <v>4</v>
          </cell>
          <cell r="G2409">
            <v>13</v>
          </cell>
          <cell r="H2409">
            <v>0</v>
          </cell>
          <cell r="I2409">
            <v>0</v>
          </cell>
          <cell r="J2409">
            <v>19</v>
          </cell>
          <cell r="K2409">
            <v>0</v>
          </cell>
          <cell r="L2409">
            <v>101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157</v>
          </cell>
          <cell r="R2409">
            <v>85</v>
          </cell>
          <cell r="S2409">
            <v>63</v>
          </cell>
          <cell r="T2409">
            <v>2</v>
          </cell>
          <cell r="U2409">
            <v>0</v>
          </cell>
          <cell r="V2409">
            <v>0</v>
          </cell>
          <cell r="W2409">
            <v>855</v>
          </cell>
          <cell r="X2409">
            <v>381</v>
          </cell>
          <cell r="Y2409">
            <v>1236</v>
          </cell>
        </row>
        <row r="2410"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</row>
        <row r="2411">
          <cell r="C2411">
            <v>0</v>
          </cell>
          <cell r="D2411">
            <v>0</v>
          </cell>
          <cell r="E2411">
            <v>38</v>
          </cell>
          <cell r="F2411">
            <v>0</v>
          </cell>
          <cell r="G2411">
            <v>4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10</v>
          </cell>
          <cell r="S2411">
            <v>0</v>
          </cell>
          <cell r="T2411">
            <v>0</v>
          </cell>
          <cell r="U2411">
            <v>286</v>
          </cell>
          <cell r="V2411">
            <v>499</v>
          </cell>
          <cell r="W2411">
            <v>48</v>
          </cell>
          <cell r="X2411">
            <v>789</v>
          </cell>
          <cell r="Y2411">
            <v>837</v>
          </cell>
        </row>
        <row r="2412"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</row>
        <row r="2413">
          <cell r="C2413">
            <v>0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3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3</v>
          </cell>
          <cell r="Y2413">
            <v>3</v>
          </cell>
        </row>
        <row r="2414">
          <cell r="C2414">
            <v>514</v>
          </cell>
          <cell r="D2414">
            <v>0</v>
          </cell>
          <cell r="E2414">
            <v>826</v>
          </cell>
          <cell r="F2414">
            <v>15</v>
          </cell>
          <cell r="G2414">
            <v>221</v>
          </cell>
          <cell r="H2414">
            <v>0</v>
          </cell>
          <cell r="I2414">
            <v>14</v>
          </cell>
          <cell r="J2414">
            <v>31</v>
          </cell>
          <cell r="K2414">
            <v>5</v>
          </cell>
          <cell r="L2414">
            <v>253</v>
          </cell>
          <cell r="M2414">
            <v>151</v>
          </cell>
          <cell r="N2414">
            <v>29</v>
          </cell>
          <cell r="O2414">
            <v>0</v>
          </cell>
          <cell r="P2414">
            <v>3</v>
          </cell>
          <cell r="Q2414">
            <v>303</v>
          </cell>
          <cell r="R2414">
            <v>585</v>
          </cell>
          <cell r="S2414">
            <v>51</v>
          </cell>
          <cell r="T2414">
            <v>48</v>
          </cell>
          <cell r="U2414">
            <v>0</v>
          </cell>
          <cell r="V2414">
            <v>0</v>
          </cell>
          <cell r="W2414">
            <v>1411</v>
          </cell>
          <cell r="X2414">
            <v>1638</v>
          </cell>
          <cell r="Y2414">
            <v>3049</v>
          </cell>
        </row>
        <row r="2415">
          <cell r="C2415">
            <v>0</v>
          </cell>
          <cell r="D2415">
            <v>0</v>
          </cell>
          <cell r="E2415">
            <v>465</v>
          </cell>
          <cell r="F2415">
            <v>18</v>
          </cell>
          <cell r="G2415">
            <v>0</v>
          </cell>
          <cell r="H2415">
            <v>0</v>
          </cell>
          <cell r="I2415">
            <v>0</v>
          </cell>
          <cell r="J2415">
            <v>51</v>
          </cell>
          <cell r="K2415">
            <v>0</v>
          </cell>
          <cell r="L2415">
            <v>9</v>
          </cell>
          <cell r="M2415">
            <v>0</v>
          </cell>
          <cell r="N2415">
            <v>0</v>
          </cell>
          <cell r="O2415">
            <v>17</v>
          </cell>
          <cell r="P2415">
            <v>0</v>
          </cell>
          <cell r="Q2415">
            <v>72</v>
          </cell>
          <cell r="R2415">
            <v>59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524</v>
          </cell>
          <cell r="X2415">
            <v>167</v>
          </cell>
          <cell r="Y2415">
            <v>691</v>
          </cell>
        </row>
        <row r="2416"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</row>
        <row r="2417"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>
            <v>0</v>
          </cell>
          <cell r="W2417">
            <v>0</v>
          </cell>
          <cell r="X2417">
            <v>0</v>
          </cell>
          <cell r="Y2417">
            <v>0</v>
          </cell>
        </row>
        <row r="2418">
          <cell r="C2418">
            <v>371</v>
          </cell>
          <cell r="D2418">
            <v>0</v>
          </cell>
          <cell r="E2418">
            <v>210162</v>
          </cell>
          <cell r="F2418">
            <v>1013</v>
          </cell>
          <cell r="G2418">
            <v>731</v>
          </cell>
          <cell r="H2418">
            <v>5</v>
          </cell>
          <cell r="I2418">
            <v>731</v>
          </cell>
          <cell r="J2418">
            <v>19300</v>
          </cell>
          <cell r="K2418">
            <v>8</v>
          </cell>
          <cell r="L2418">
            <v>9462</v>
          </cell>
          <cell r="M2418">
            <v>16</v>
          </cell>
          <cell r="N2418">
            <v>12427</v>
          </cell>
          <cell r="O2418">
            <v>1</v>
          </cell>
          <cell r="P2418">
            <v>3</v>
          </cell>
          <cell r="Q2418">
            <v>158419</v>
          </cell>
          <cell r="R2418">
            <v>3036</v>
          </cell>
          <cell r="S2418">
            <v>93530</v>
          </cell>
          <cell r="T2418">
            <v>5276</v>
          </cell>
          <cell r="U2418">
            <v>506</v>
          </cell>
          <cell r="V2418">
            <v>2536</v>
          </cell>
          <cell r="W2418">
            <v>213198</v>
          </cell>
          <cell r="X2418">
            <v>304335</v>
          </cell>
          <cell r="Y2418">
            <v>517533</v>
          </cell>
        </row>
        <row r="2419"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8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8</v>
          </cell>
          <cell r="Y2419">
            <v>8</v>
          </cell>
        </row>
        <row r="2420"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</row>
        <row r="2421">
          <cell r="C2421">
            <v>1325</v>
          </cell>
          <cell r="D2421">
            <v>0</v>
          </cell>
          <cell r="E2421">
            <v>10270</v>
          </cell>
          <cell r="F2421">
            <v>202</v>
          </cell>
          <cell r="G2421">
            <v>201</v>
          </cell>
          <cell r="H2421">
            <v>214</v>
          </cell>
          <cell r="I2421">
            <v>106</v>
          </cell>
          <cell r="J2421">
            <v>427</v>
          </cell>
          <cell r="K2421">
            <v>0</v>
          </cell>
          <cell r="L2421">
            <v>935</v>
          </cell>
          <cell r="M2421">
            <v>238</v>
          </cell>
          <cell r="N2421">
            <v>1418</v>
          </cell>
          <cell r="O2421">
            <v>35</v>
          </cell>
          <cell r="P2421">
            <v>1</v>
          </cell>
          <cell r="Q2421">
            <v>85874</v>
          </cell>
          <cell r="R2421">
            <v>402</v>
          </cell>
          <cell r="S2421">
            <v>18105</v>
          </cell>
          <cell r="T2421">
            <v>2361</v>
          </cell>
          <cell r="U2421">
            <v>230</v>
          </cell>
          <cell r="V2421">
            <v>1263</v>
          </cell>
          <cell r="W2421">
            <v>10672</v>
          </cell>
          <cell r="X2421">
            <v>112935</v>
          </cell>
          <cell r="Y2421">
            <v>123607</v>
          </cell>
        </row>
        <row r="2422">
          <cell r="C2422">
            <v>0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23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23</v>
          </cell>
          <cell r="Y2422">
            <v>23</v>
          </cell>
        </row>
        <row r="2423"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</row>
        <row r="2424">
          <cell r="C2424">
            <v>236</v>
          </cell>
          <cell r="D2424">
            <v>35</v>
          </cell>
          <cell r="E2424">
            <v>8717</v>
          </cell>
          <cell r="F2424">
            <v>74</v>
          </cell>
          <cell r="G2424">
            <v>272</v>
          </cell>
          <cell r="H2424">
            <v>939</v>
          </cell>
          <cell r="I2424">
            <v>18</v>
          </cell>
          <cell r="J2424">
            <v>1171</v>
          </cell>
          <cell r="K2424">
            <v>5</v>
          </cell>
          <cell r="L2424">
            <v>519</v>
          </cell>
          <cell r="M2424">
            <v>44</v>
          </cell>
          <cell r="N2424">
            <v>0</v>
          </cell>
          <cell r="O2424">
            <v>31</v>
          </cell>
          <cell r="P2424">
            <v>138</v>
          </cell>
          <cell r="Q2424">
            <v>15322</v>
          </cell>
          <cell r="R2424">
            <v>603</v>
          </cell>
          <cell r="S2424">
            <v>2664</v>
          </cell>
          <cell r="T2424">
            <v>274</v>
          </cell>
          <cell r="U2424">
            <v>154</v>
          </cell>
          <cell r="V2424">
            <v>437</v>
          </cell>
          <cell r="W2424">
            <v>9320</v>
          </cell>
          <cell r="X2424">
            <v>22333</v>
          </cell>
          <cell r="Y2424">
            <v>31653</v>
          </cell>
        </row>
        <row r="2425"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  <cell r="K2425">
            <v>134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  <cell r="X2425">
            <v>134</v>
          </cell>
          <cell r="Y2425">
            <v>134</v>
          </cell>
        </row>
        <row r="2426">
          <cell r="C2426">
            <v>0</v>
          </cell>
          <cell r="D2426">
            <v>24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24</v>
          </cell>
          <cell r="Y2426">
            <v>24</v>
          </cell>
        </row>
        <row r="2427">
          <cell r="C2427">
            <v>103</v>
          </cell>
          <cell r="D2427">
            <v>1</v>
          </cell>
          <cell r="E2427">
            <v>699</v>
          </cell>
          <cell r="F2427">
            <v>16</v>
          </cell>
          <cell r="G2427">
            <v>64</v>
          </cell>
          <cell r="H2427">
            <v>1</v>
          </cell>
          <cell r="I2427">
            <v>5</v>
          </cell>
          <cell r="J2427">
            <v>40</v>
          </cell>
          <cell r="K2427">
            <v>0</v>
          </cell>
          <cell r="L2427">
            <v>1</v>
          </cell>
          <cell r="M2427">
            <v>35</v>
          </cell>
          <cell r="N2427">
            <v>10</v>
          </cell>
          <cell r="O2427">
            <v>0</v>
          </cell>
          <cell r="P2427">
            <v>0</v>
          </cell>
          <cell r="Q2427">
            <v>18</v>
          </cell>
          <cell r="R2427">
            <v>40</v>
          </cell>
          <cell r="S2427">
            <v>5</v>
          </cell>
          <cell r="T2427">
            <v>9</v>
          </cell>
          <cell r="U2427">
            <v>2</v>
          </cell>
          <cell r="V2427">
            <v>8</v>
          </cell>
          <cell r="W2427">
            <v>739</v>
          </cell>
          <cell r="X2427">
            <v>318</v>
          </cell>
          <cell r="Y2427">
            <v>1057</v>
          </cell>
        </row>
        <row r="2428">
          <cell r="C2428">
            <v>2103</v>
          </cell>
          <cell r="D2428">
            <v>82</v>
          </cell>
          <cell r="E2428">
            <v>10916</v>
          </cell>
          <cell r="F2428">
            <v>1237</v>
          </cell>
          <cell r="G2428">
            <v>1848</v>
          </cell>
          <cell r="H2428">
            <v>20</v>
          </cell>
          <cell r="I2428">
            <v>376</v>
          </cell>
          <cell r="J2428">
            <v>373</v>
          </cell>
          <cell r="K2428">
            <v>4</v>
          </cell>
          <cell r="L2428">
            <v>626</v>
          </cell>
          <cell r="M2428">
            <v>142</v>
          </cell>
          <cell r="N2428">
            <v>95</v>
          </cell>
          <cell r="O2428">
            <v>34</v>
          </cell>
          <cell r="P2428">
            <v>6</v>
          </cell>
          <cell r="Q2428">
            <v>333</v>
          </cell>
          <cell r="R2428">
            <v>1008</v>
          </cell>
          <cell r="S2428">
            <v>311</v>
          </cell>
          <cell r="T2428">
            <v>136</v>
          </cell>
          <cell r="U2428">
            <v>110</v>
          </cell>
          <cell r="V2428">
            <v>231</v>
          </cell>
          <cell r="W2428">
            <v>11924</v>
          </cell>
          <cell r="X2428">
            <v>8067</v>
          </cell>
          <cell r="Y2428">
            <v>19991</v>
          </cell>
        </row>
        <row r="2429">
          <cell r="C2429">
            <v>0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211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211</v>
          </cell>
          <cell r="Y2429">
            <v>211</v>
          </cell>
        </row>
        <row r="2430">
          <cell r="C2430">
            <v>169</v>
          </cell>
          <cell r="D2430">
            <v>6</v>
          </cell>
          <cell r="E2430">
            <v>737</v>
          </cell>
          <cell r="F2430">
            <v>2</v>
          </cell>
          <cell r="G2430">
            <v>32</v>
          </cell>
          <cell r="H2430">
            <v>3</v>
          </cell>
          <cell r="I2430">
            <v>1</v>
          </cell>
          <cell r="J2430">
            <v>17</v>
          </cell>
          <cell r="K2430">
            <v>0</v>
          </cell>
          <cell r="L2430">
            <v>4</v>
          </cell>
          <cell r="M2430">
            <v>90</v>
          </cell>
          <cell r="N2430">
            <v>26</v>
          </cell>
          <cell r="O2430">
            <v>0</v>
          </cell>
          <cell r="P2430">
            <v>0</v>
          </cell>
          <cell r="Q2430">
            <v>74</v>
          </cell>
          <cell r="R2430">
            <v>62</v>
          </cell>
          <cell r="S2430">
            <v>9</v>
          </cell>
          <cell r="T2430">
            <v>23</v>
          </cell>
          <cell r="U2430">
            <v>6</v>
          </cell>
          <cell r="V2430">
            <v>5</v>
          </cell>
          <cell r="W2430">
            <v>799</v>
          </cell>
          <cell r="X2430">
            <v>467</v>
          </cell>
          <cell r="Y2430">
            <v>1266</v>
          </cell>
        </row>
        <row r="2431">
          <cell r="C2431">
            <v>1181</v>
          </cell>
          <cell r="D2431">
            <v>42</v>
          </cell>
          <cell r="E2431">
            <v>2379</v>
          </cell>
          <cell r="F2431">
            <v>44</v>
          </cell>
          <cell r="G2431">
            <v>430</v>
          </cell>
          <cell r="H2431">
            <v>3</v>
          </cell>
          <cell r="I2431">
            <v>46</v>
          </cell>
          <cell r="J2431">
            <v>99</v>
          </cell>
          <cell r="K2431">
            <v>12</v>
          </cell>
          <cell r="L2431">
            <v>426</v>
          </cell>
          <cell r="M2431">
            <v>56</v>
          </cell>
          <cell r="N2431">
            <v>43</v>
          </cell>
          <cell r="O2431">
            <v>56</v>
          </cell>
          <cell r="P2431">
            <v>9</v>
          </cell>
          <cell r="Q2431">
            <v>1038</v>
          </cell>
          <cell r="R2431">
            <v>284</v>
          </cell>
          <cell r="S2431">
            <v>226</v>
          </cell>
          <cell r="T2431">
            <v>90</v>
          </cell>
          <cell r="U2431">
            <v>167</v>
          </cell>
          <cell r="V2431">
            <v>237</v>
          </cell>
          <cell r="W2431">
            <v>2663</v>
          </cell>
          <cell r="X2431">
            <v>4205</v>
          </cell>
          <cell r="Y2431">
            <v>6868</v>
          </cell>
        </row>
        <row r="2432"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  <cell r="J2432">
            <v>0</v>
          </cell>
          <cell r="K2432">
            <v>143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  <cell r="X2432">
            <v>143</v>
          </cell>
          <cell r="Y2432">
            <v>143</v>
          </cell>
        </row>
        <row r="2433">
          <cell r="C2433">
            <v>0</v>
          </cell>
          <cell r="D2433">
            <v>0</v>
          </cell>
          <cell r="E2433">
            <v>4405</v>
          </cell>
          <cell r="F2433">
            <v>1</v>
          </cell>
          <cell r="G2433">
            <v>19</v>
          </cell>
          <cell r="H2433">
            <v>0</v>
          </cell>
          <cell r="I2433">
            <v>1</v>
          </cell>
          <cell r="J2433">
            <v>99</v>
          </cell>
          <cell r="K2433">
            <v>0</v>
          </cell>
          <cell r="L2433">
            <v>554</v>
          </cell>
          <cell r="M2433">
            <v>0</v>
          </cell>
          <cell r="N2433">
            <v>0</v>
          </cell>
          <cell r="O2433">
            <v>0</v>
          </cell>
          <cell r="P2433">
            <v>0</v>
          </cell>
          <cell r="Q2433">
            <v>408</v>
          </cell>
          <cell r="R2433">
            <v>242</v>
          </cell>
          <cell r="S2433">
            <v>463</v>
          </cell>
          <cell r="T2433">
            <v>14</v>
          </cell>
          <cell r="U2433">
            <v>0</v>
          </cell>
          <cell r="V2433">
            <v>0</v>
          </cell>
          <cell r="W2433">
            <v>4647</v>
          </cell>
          <cell r="X2433">
            <v>1559</v>
          </cell>
          <cell r="Y2433">
            <v>6206</v>
          </cell>
        </row>
        <row r="2434">
          <cell r="C2434">
            <v>0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</row>
        <row r="2435">
          <cell r="C2435">
            <v>0</v>
          </cell>
          <cell r="D2435">
            <v>0</v>
          </cell>
          <cell r="E2435">
            <v>52</v>
          </cell>
          <cell r="F2435">
            <v>0</v>
          </cell>
          <cell r="G2435">
            <v>21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5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10</v>
          </cell>
          <cell r="S2435">
            <v>0</v>
          </cell>
          <cell r="T2435">
            <v>0</v>
          </cell>
          <cell r="U2435">
            <v>438</v>
          </cell>
          <cell r="V2435">
            <v>1194</v>
          </cell>
          <cell r="W2435">
            <v>62</v>
          </cell>
          <cell r="X2435">
            <v>1658</v>
          </cell>
          <cell r="Y2435">
            <v>1720</v>
          </cell>
        </row>
        <row r="2436">
          <cell r="C2436">
            <v>0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</row>
        <row r="2437">
          <cell r="C2437">
            <v>0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3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3</v>
          </cell>
          <cell r="Y2437">
            <v>3</v>
          </cell>
        </row>
        <row r="2438">
          <cell r="C2438">
            <v>0</v>
          </cell>
          <cell r="D2438">
            <v>0</v>
          </cell>
          <cell r="E2438">
            <v>1077</v>
          </cell>
          <cell r="F2438">
            <v>11</v>
          </cell>
          <cell r="G2438">
            <v>338</v>
          </cell>
          <cell r="H2438">
            <v>0</v>
          </cell>
          <cell r="I2438">
            <v>51</v>
          </cell>
          <cell r="J2438">
            <v>236</v>
          </cell>
          <cell r="K2438">
            <v>0</v>
          </cell>
          <cell r="L2438">
            <v>281</v>
          </cell>
          <cell r="M2438">
            <v>127</v>
          </cell>
          <cell r="N2438">
            <v>50</v>
          </cell>
          <cell r="O2438">
            <v>0</v>
          </cell>
          <cell r="P2438">
            <v>0</v>
          </cell>
          <cell r="Q2438">
            <v>984</v>
          </cell>
          <cell r="R2438">
            <v>587</v>
          </cell>
          <cell r="S2438">
            <v>102</v>
          </cell>
          <cell r="T2438">
            <v>148</v>
          </cell>
          <cell r="U2438">
            <v>0</v>
          </cell>
          <cell r="V2438">
            <v>0</v>
          </cell>
          <cell r="W2438">
            <v>1664</v>
          </cell>
          <cell r="X2438">
            <v>2328</v>
          </cell>
          <cell r="Y2438">
            <v>3992</v>
          </cell>
        </row>
        <row r="2439">
          <cell r="C2439">
            <v>0</v>
          </cell>
          <cell r="D2439">
            <v>0</v>
          </cell>
          <cell r="E2439">
            <v>1563</v>
          </cell>
          <cell r="F2439">
            <v>46</v>
          </cell>
          <cell r="G2439">
            <v>100</v>
          </cell>
          <cell r="H2439">
            <v>0</v>
          </cell>
          <cell r="I2439">
            <v>0</v>
          </cell>
          <cell r="J2439">
            <v>147</v>
          </cell>
          <cell r="K2439">
            <v>0</v>
          </cell>
          <cell r="L2439">
            <v>499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452</v>
          </cell>
          <cell r="R2439">
            <v>114</v>
          </cell>
          <cell r="S2439">
            <v>181</v>
          </cell>
          <cell r="T2439">
            <v>12</v>
          </cell>
          <cell r="U2439">
            <v>0</v>
          </cell>
          <cell r="V2439">
            <v>0</v>
          </cell>
          <cell r="W2439">
            <v>1677</v>
          </cell>
          <cell r="X2439">
            <v>1437</v>
          </cell>
          <cell r="Y2439">
            <v>3114</v>
          </cell>
        </row>
        <row r="2440">
          <cell r="C2440">
            <v>0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83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  <cell r="X2440">
            <v>83</v>
          </cell>
          <cell r="Y2440">
            <v>83</v>
          </cell>
        </row>
        <row r="2441">
          <cell r="C2441">
            <v>0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</row>
        <row r="2442">
          <cell r="C2442">
            <v>295</v>
          </cell>
          <cell r="D2442">
            <v>0</v>
          </cell>
          <cell r="E2442">
            <v>118560</v>
          </cell>
          <cell r="F2442">
            <v>227</v>
          </cell>
          <cell r="G2442">
            <v>720</v>
          </cell>
          <cell r="H2442">
            <v>3</v>
          </cell>
          <cell r="I2442">
            <v>37</v>
          </cell>
          <cell r="J2442">
            <v>9436</v>
          </cell>
          <cell r="K2442">
            <v>0</v>
          </cell>
          <cell r="L2442">
            <v>2350</v>
          </cell>
          <cell r="M2442">
            <v>7</v>
          </cell>
          <cell r="N2442">
            <v>7829</v>
          </cell>
          <cell r="O2442">
            <v>2</v>
          </cell>
          <cell r="P2442">
            <v>1</v>
          </cell>
          <cell r="Q2442">
            <v>57491</v>
          </cell>
          <cell r="R2442">
            <v>15436</v>
          </cell>
          <cell r="S2442">
            <v>14993</v>
          </cell>
          <cell r="T2442">
            <v>19579</v>
          </cell>
          <cell r="U2442">
            <v>855</v>
          </cell>
          <cell r="V2442">
            <v>3870</v>
          </cell>
          <cell r="W2442">
            <v>133996</v>
          </cell>
          <cell r="X2442">
            <v>117695</v>
          </cell>
          <cell r="Y2442">
            <v>251691</v>
          </cell>
        </row>
        <row r="2443">
          <cell r="C2443">
            <v>0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289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>
            <v>0</v>
          </cell>
          <cell r="W2443">
            <v>0</v>
          </cell>
          <cell r="X2443">
            <v>289</v>
          </cell>
          <cell r="Y2443">
            <v>289</v>
          </cell>
        </row>
        <row r="2444">
          <cell r="C2444">
            <v>0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  <cell r="M2444">
            <v>0</v>
          </cell>
          <cell r="N2444">
            <v>0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</row>
        <row r="2445">
          <cell r="C2445">
            <v>829</v>
          </cell>
          <cell r="D2445">
            <v>0</v>
          </cell>
          <cell r="E2445">
            <v>6222</v>
          </cell>
          <cell r="F2445">
            <v>24</v>
          </cell>
          <cell r="G2445">
            <v>149</v>
          </cell>
          <cell r="H2445">
            <v>90</v>
          </cell>
          <cell r="I2445">
            <v>182</v>
          </cell>
          <cell r="J2445">
            <v>410</v>
          </cell>
          <cell r="K2445">
            <v>0</v>
          </cell>
          <cell r="L2445">
            <v>4500</v>
          </cell>
          <cell r="M2445">
            <v>179</v>
          </cell>
          <cell r="N2445">
            <v>2367</v>
          </cell>
          <cell r="O2445">
            <v>0</v>
          </cell>
          <cell r="P2445">
            <v>1</v>
          </cell>
          <cell r="Q2445">
            <v>53139</v>
          </cell>
          <cell r="R2445">
            <v>1179</v>
          </cell>
          <cell r="S2445">
            <v>3935</v>
          </cell>
          <cell r="T2445">
            <v>17582</v>
          </cell>
          <cell r="U2445">
            <v>845</v>
          </cell>
          <cell r="V2445">
            <v>1346</v>
          </cell>
          <cell r="W2445">
            <v>7401</v>
          </cell>
          <cell r="X2445">
            <v>85578</v>
          </cell>
          <cell r="Y2445">
            <v>92979</v>
          </cell>
        </row>
        <row r="2446"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515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>
            <v>515</v>
          </cell>
          <cell r="Y2446">
            <v>515</v>
          </cell>
        </row>
        <row r="2447">
          <cell r="C2447">
            <v>0</v>
          </cell>
          <cell r="D2447">
            <v>0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</row>
        <row r="2448">
          <cell r="C2448">
            <v>103</v>
          </cell>
          <cell r="D2448">
            <v>171</v>
          </cell>
          <cell r="E2448">
            <v>1195</v>
          </cell>
          <cell r="F2448">
            <v>433</v>
          </cell>
          <cell r="G2448">
            <v>588</v>
          </cell>
          <cell r="H2448">
            <v>490</v>
          </cell>
          <cell r="I2448">
            <v>17</v>
          </cell>
          <cell r="J2448">
            <v>1080</v>
          </cell>
          <cell r="K2448">
            <v>2</v>
          </cell>
          <cell r="L2448">
            <v>403</v>
          </cell>
          <cell r="M2448">
            <v>19</v>
          </cell>
          <cell r="N2448">
            <v>0</v>
          </cell>
          <cell r="O2448">
            <v>4</v>
          </cell>
          <cell r="P2448">
            <v>92</v>
          </cell>
          <cell r="Q2448">
            <v>5620</v>
          </cell>
          <cell r="R2448">
            <v>851</v>
          </cell>
          <cell r="S2448">
            <v>353</v>
          </cell>
          <cell r="T2448">
            <v>1482</v>
          </cell>
          <cell r="U2448">
            <v>190</v>
          </cell>
          <cell r="V2448">
            <v>911</v>
          </cell>
          <cell r="W2448">
            <v>2046</v>
          </cell>
          <cell r="X2448">
            <v>11958</v>
          </cell>
          <cell r="Y2448">
            <v>14004</v>
          </cell>
        </row>
        <row r="2449">
          <cell r="C2449">
            <v>0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  <cell r="J2449">
            <v>0</v>
          </cell>
          <cell r="K2449">
            <v>1093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1093</v>
          </cell>
          <cell r="Y2449">
            <v>1093</v>
          </cell>
        </row>
        <row r="2450">
          <cell r="C2450">
            <v>0</v>
          </cell>
          <cell r="D2450">
            <v>19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  <cell r="X2450">
            <v>19</v>
          </cell>
          <cell r="Y2450">
            <v>19</v>
          </cell>
        </row>
        <row r="2451">
          <cell r="C2451">
            <v>4</v>
          </cell>
          <cell r="D2451">
            <v>2</v>
          </cell>
          <cell r="E2451">
            <v>212</v>
          </cell>
          <cell r="F2451">
            <v>14</v>
          </cell>
          <cell r="G2451">
            <v>68</v>
          </cell>
          <cell r="H2451">
            <v>0</v>
          </cell>
          <cell r="I2451">
            <v>7</v>
          </cell>
          <cell r="J2451">
            <v>17</v>
          </cell>
          <cell r="K2451">
            <v>0</v>
          </cell>
          <cell r="L2451">
            <v>2</v>
          </cell>
          <cell r="M2451">
            <v>52</v>
          </cell>
          <cell r="N2451">
            <v>14</v>
          </cell>
          <cell r="O2451">
            <v>0</v>
          </cell>
          <cell r="P2451">
            <v>0</v>
          </cell>
          <cell r="Q2451">
            <v>8</v>
          </cell>
          <cell r="R2451">
            <v>41</v>
          </cell>
          <cell r="S2451">
            <v>10</v>
          </cell>
          <cell r="T2451">
            <v>179</v>
          </cell>
          <cell r="U2451">
            <v>4</v>
          </cell>
          <cell r="V2451">
            <v>0</v>
          </cell>
          <cell r="W2451">
            <v>253</v>
          </cell>
          <cell r="X2451">
            <v>381</v>
          </cell>
          <cell r="Y2451">
            <v>634</v>
          </cell>
        </row>
        <row r="2452">
          <cell r="C2452">
            <v>74</v>
          </cell>
          <cell r="D2452">
            <v>218</v>
          </cell>
          <cell r="E2452">
            <v>5395</v>
          </cell>
          <cell r="F2452">
            <v>111</v>
          </cell>
          <cell r="G2452">
            <v>1642</v>
          </cell>
          <cell r="H2452">
            <v>1</v>
          </cell>
          <cell r="I2452">
            <v>754</v>
          </cell>
          <cell r="J2452">
            <v>342</v>
          </cell>
          <cell r="K2452">
            <v>0</v>
          </cell>
          <cell r="L2452">
            <v>360</v>
          </cell>
          <cell r="M2452">
            <v>59</v>
          </cell>
          <cell r="N2452">
            <v>102</v>
          </cell>
          <cell r="O2452">
            <v>1</v>
          </cell>
          <cell r="P2452">
            <v>0</v>
          </cell>
          <cell r="Q2452">
            <v>129</v>
          </cell>
          <cell r="R2452">
            <v>673</v>
          </cell>
          <cell r="S2452">
            <v>309</v>
          </cell>
          <cell r="T2452">
            <v>919</v>
          </cell>
          <cell r="U2452">
            <v>447</v>
          </cell>
          <cell r="V2452">
            <v>98</v>
          </cell>
          <cell r="W2452">
            <v>6068</v>
          </cell>
          <cell r="X2452">
            <v>5566</v>
          </cell>
          <cell r="Y2452">
            <v>11634</v>
          </cell>
        </row>
        <row r="2453"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523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  <cell r="X2453">
            <v>523</v>
          </cell>
          <cell r="Y2453">
            <v>523</v>
          </cell>
        </row>
        <row r="2454">
          <cell r="C2454">
            <v>2</v>
          </cell>
          <cell r="D2454">
            <v>3</v>
          </cell>
          <cell r="E2454">
            <v>223</v>
          </cell>
          <cell r="F2454">
            <v>16</v>
          </cell>
          <cell r="G2454">
            <v>40</v>
          </cell>
          <cell r="H2454">
            <v>1</v>
          </cell>
          <cell r="I2454">
            <v>8</v>
          </cell>
          <cell r="J2454">
            <v>6</v>
          </cell>
          <cell r="K2454">
            <v>2</v>
          </cell>
          <cell r="L2454">
            <v>4</v>
          </cell>
          <cell r="M2454">
            <v>53</v>
          </cell>
          <cell r="N2454">
            <v>23</v>
          </cell>
          <cell r="O2454">
            <v>0</v>
          </cell>
          <cell r="P2454">
            <v>0</v>
          </cell>
          <cell r="Q2454">
            <v>35</v>
          </cell>
          <cell r="R2454">
            <v>110</v>
          </cell>
          <cell r="S2454">
            <v>17</v>
          </cell>
          <cell r="T2454">
            <v>346</v>
          </cell>
          <cell r="U2454">
            <v>17</v>
          </cell>
          <cell r="V2454">
            <v>3</v>
          </cell>
          <cell r="W2454">
            <v>333</v>
          </cell>
          <cell r="X2454">
            <v>576</v>
          </cell>
          <cell r="Y2454">
            <v>909</v>
          </cell>
        </row>
        <row r="2455">
          <cell r="C2455">
            <v>80</v>
          </cell>
          <cell r="D2455">
            <v>107</v>
          </cell>
          <cell r="E2455">
            <v>1176</v>
          </cell>
          <cell r="F2455">
            <v>59</v>
          </cell>
          <cell r="G2455">
            <v>1238</v>
          </cell>
          <cell r="H2455">
            <v>3</v>
          </cell>
          <cell r="I2455">
            <v>115</v>
          </cell>
          <cell r="J2455">
            <v>95</v>
          </cell>
          <cell r="K2455">
            <v>0</v>
          </cell>
          <cell r="L2455">
            <v>731</v>
          </cell>
          <cell r="M2455">
            <v>33</v>
          </cell>
          <cell r="N2455">
            <v>55</v>
          </cell>
          <cell r="O2455">
            <v>1</v>
          </cell>
          <cell r="P2455">
            <v>2</v>
          </cell>
          <cell r="Q2455">
            <v>953</v>
          </cell>
          <cell r="R2455">
            <v>638</v>
          </cell>
          <cell r="S2455">
            <v>569</v>
          </cell>
          <cell r="T2455">
            <v>2036</v>
          </cell>
          <cell r="U2455">
            <v>527</v>
          </cell>
          <cell r="V2455">
            <v>288</v>
          </cell>
          <cell r="W2455">
            <v>1814</v>
          </cell>
          <cell r="X2455">
            <v>6892</v>
          </cell>
          <cell r="Y2455">
            <v>8706</v>
          </cell>
        </row>
        <row r="2456"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682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  <cell r="X2456">
            <v>682</v>
          </cell>
          <cell r="Y2456">
            <v>682</v>
          </cell>
        </row>
        <row r="2457">
          <cell r="C2457">
            <v>0</v>
          </cell>
          <cell r="D2457">
            <v>0</v>
          </cell>
          <cell r="E2457">
            <v>2224</v>
          </cell>
          <cell r="F2457">
            <v>4</v>
          </cell>
          <cell r="G2457">
            <v>107</v>
          </cell>
          <cell r="H2457">
            <v>0</v>
          </cell>
          <cell r="I2457">
            <v>184</v>
          </cell>
          <cell r="J2457">
            <v>114</v>
          </cell>
          <cell r="K2457">
            <v>0</v>
          </cell>
          <cell r="L2457">
            <v>602</v>
          </cell>
          <cell r="M2457">
            <v>37</v>
          </cell>
          <cell r="N2457">
            <v>0</v>
          </cell>
          <cell r="O2457">
            <v>0</v>
          </cell>
          <cell r="P2457">
            <v>0</v>
          </cell>
          <cell r="Q2457">
            <v>429</v>
          </cell>
          <cell r="R2457">
            <v>996</v>
          </cell>
          <cell r="S2457">
            <v>103</v>
          </cell>
          <cell r="T2457">
            <v>1637</v>
          </cell>
          <cell r="U2457">
            <v>0</v>
          </cell>
          <cell r="V2457">
            <v>0</v>
          </cell>
          <cell r="W2457">
            <v>3220</v>
          </cell>
          <cell r="X2457">
            <v>3217</v>
          </cell>
          <cell r="Y2457">
            <v>6437</v>
          </cell>
        </row>
        <row r="2458"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</row>
        <row r="2459">
          <cell r="C2459">
            <v>1</v>
          </cell>
          <cell r="D2459">
            <v>0</v>
          </cell>
          <cell r="E2459">
            <v>32</v>
          </cell>
          <cell r="F2459">
            <v>0</v>
          </cell>
          <cell r="G2459">
            <v>83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22</v>
          </cell>
          <cell r="S2459">
            <v>0</v>
          </cell>
          <cell r="T2459">
            <v>7</v>
          </cell>
          <cell r="U2459">
            <v>779</v>
          </cell>
          <cell r="V2459">
            <v>652</v>
          </cell>
          <cell r="W2459">
            <v>54</v>
          </cell>
          <cell r="X2459">
            <v>1522</v>
          </cell>
          <cell r="Y2459">
            <v>1576</v>
          </cell>
        </row>
        <row r="2460"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33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33</v>
          </cell>
          <cell r="Y2460">
            <v>33</v>
          </cell>
        </row>
        <row r="2461"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1079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1079</v>
          </cell>
          <cell r="Y2461">
            <v>1079</v>
          </cell>
        </row>
        <row r="2462">
          <cell r="C2462">
            <v>0</v>
          </cell>
          <cell r="D2462">
            <v>0</v>
          </cell>
          <cell r="E2462">
            <v>1364</v>
          </cell>
          <cell r="F2462">
            <v>68</v>
          </cell>
          <cell r="G2462">
            <v>1130</v>
          </cell>
          <cell r="H2462">
            <v>0</v>
          </cell>
          <cell r="I2462">
            <v>34</v>
          </cell>
          <cell r="J2462">
            <v>129</v>
          </cell>
          <cell r="K2462">
            <v>0</v>
          </cell>
          <cell r="L2462">
            <v>356</v>
          </cell>
          <cell r="M2462">
            <v>146</v>
          </cell>
          <cell r="N2462">
            <v>169</v>
          </cell>
          <cell r="O2462">
            <v>0</v>
          </cell>
          <cell r="P2462">
            <v>2</v>
          </cell>
          <cell r="Q2462">
            <v>1217</v>
          </cell>
          <cell r="R2462">
            <v>943</v>
          </cell>
          <cell r="S2462">
            <v>284</v>
          </cell>
          <cell r="T2462">
            <v>768</v>
          </cell>
          <cell r="U2462">
            <v>0</v>
          </cell>
          <cell r="V2462">
            <v>0</v>
          </cell>
          <cell r="W2462">
            <v>2307</v>
          </cell>
          <cell r="X2462">
            <v>4303</v>
          </cell>
          <cell r="Y2462">
            <v>6610</v>
          </cell>
        </row>
        <row r="2463">
          <cell r="C2463">
            <v>0</v>
          </cell>
          <cell r="D2463">
            <v>0</v>
          </cell>
          <cell r="E2463">
            <v>1679</v>
          </cell>
          <cell r="F2463">
            <v>50</v>
          </cell>
          <cell r="G2463">
            <v>202</v>
          </cell>
          <cell r="H2463">
            <v>0</v>
          </cell>
          <cell r="I2463">
            <v>34</v>
          </cell>
          <cell r="J2463">
            <v>589</v>
          </cell>
          <cell r="K2463">
            <v>0</v>
          </cell>
          <cell r="L2463">
            <v>604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747</v>
          </cell>
          <cell r="R2463">
            <v>1104</v>
          </cell>
          <cell r="S2463">
            <v>43</v>
          </cell>
          <cell r="T2463">
            <v>1280</v>
          </cell>
          <cell r="U2463">
            <v>7</v>
          </cell>
          <cell r="V2463">
            <v>0</v>
          </cell>
          <cell r="W2463">
            <v>2783</v>
          </cell>
          <cell r="X2463">
            <v>3556</v>
          </cell>
          <cell r="Y2463">
            <v>6339</v>
          </cell>
        </row>
        <row r="2464"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  <cell r="J2464">
            <v>0</v>
          </cell>
          <cell r="K2464">
            <v>2991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  <cell r="S2464">
            <v>0</v>
          </cell>
          <cell r="T2464">
            <v>0</v>
          </cell>
          <cell r="U2464">
            <v>0</v>
          </cell>
          <cell r="V2464">
            <v>0</v>
          </cell>
          <cell r="W2464">
            <v>0</v>
          </cell>
          <cell r="X2464">
            <v>2991</v>
          </cell>
          <cell r="Y2464">
            <v>2991</v>
          </cell>
        </row>
        <row r="2465"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</row>
        <row r="2466">
          <cell r="C2466">
            <v>0</v>
          </cell>
          <cell r="D2466">
            <v>0</v>
          </cell>
          <cell r="E2466">
            <v>59681</v>
          </cell>
          <cell r="F2466">
            <v>112</v>
          </cell>
          <cell r="G2466">
            <v>0</v>
          </cell>
          <cell r="H2466">
            <v>22</v>
          </cell>
          <cell r="I2466">
            <v>165</v>
          </cell>
          <cell r="J2466">
            <v>35785</v>
          </cell>
          <cell r="K2466">
            <v>0</v>
          </cell>
          <cell r="L2466">
            <v>18520</v>
          </cell>
          <cell r="M2466">
            <v>18</v>
          </cell>
          <cell r="N2466">
            <v>3924</v>
          </cell>
          <cell r="O2466">
            <v>14693</v>
          </cell>
          <cell r="P2466">
            <v>0</v>
          </cell>
          <cell r="Q2466">
            <v>20221</v>
          </cell>
          <cell r="R2466">
            <v>10526</v>
          </cell>
          <cell r="S2466">
            <v>0</v>
          </cell>
          <cell r="T2466">
            <v>422</v>
          </cell>
          <cell r="U2466">
            <v>0</v>
          </cell>
          <cell r="V2466">
            <v>7</v>
          </cell>
          <cell r="W2466">
            <v>70207</v>
          </cell>
          <cell r="X2466">
            <v>93889</v>
          </cell>
          <cell r="Y2466">
            <v>164096</v>
          </cell>
        </row>
        <row r="2467">
          <cell r="C2467">
            <v>0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</row>
        <row r="2468">
          <cell r="C2468">
            <v>0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</row>
        <row r="2469">
          <cell r="C2469">
            <v>0</v>
          </cell>
          <cell r="D2469">
            <v>0</v>
          </cell>
          <cell r="E2469">
            <v>1422</v>
          </cell>
          <cell r="F2469">
            <v>0</v>
          </cell>
          <cell r="G2469">
            <v>0</v>
          </cell>
          <cell r="H2469">
            <v>7</v>
          </cell>
          <cell r="I2469">
            <v>0</v>
          </cell>
          <cell r="J2469">
            <v>406</v>
          </cell>
          <cell r="K2469">
            <v>0</v>
          </cell>
          <cell r="L2469">
            <v>27</v>
          </cell>
          <cell r="M2469">
            <v>20</v>
          </cell>
          <cell r="N2469">
            <v>1133</v>
          </cell>
          <cell r="O2469">
            <v>2319</v>
          </cell>
          <cell r="P2469">
            <v>0</v>
          </cell>
          <cell r="Q2469">
            <v>9210</v>
          </cell>
          <cell r="R2469">
            <v>669</v>
          </cell>
          <cell r="S2469">
            <v>0</v>
          </cell>
          <cell r="T2469">
            <v>107</v>
          </cell>
          <cell r="U2469">
            <v>0</v>
          </cell>
          <cell r="V2469">
            <v>0</v>
          </cell>
          <cell r="W2469">
            <v>2091</v>
          </cell>
          <cell r="X2469">
            <v>13229</v>
          </cell>
          <cell r="Y2469">
            <v>15320</v>
          </cell>
        </row>
        <row r="2470"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</row>
        <row r="2471"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</row>
        <row r="2472">
          <cell r="C2472">
            <v>0</v>
          </cell>
          <cell r="D2472">
            <v>0</v>
          </cell>
          <cell r="E2472">
            <v>448</v>
          </cell>
          <cell r="F2472">
            <v>29</v>
          </cell>
          <cell r="G2472">
            <v>0</v>
          </cell>
          <cell r="H2472">
            <v>17</v>
          </cell>
          <cell r="I2472">
            <v>1</v>
          </cell>
          <cell r="J2472">
            <v>1924</v>
          </cell>
          <cell r="K2472">
            <v>0</v>
          </cell>
          <cell r="L2472">
            <v>21</v>
          </cell>
          <cell r="M2472">
            <v>2</v>
          </cell>
          <cell r="N2472">
            <v>0</v>
          </cell>
          <cell r="O2472">
            <v>832</v>
          </cell>
          <cell r="P2472">
            <v>13</v>
          </cell>
          <cell r="Q2472">
            <v>1643</v>
          </cell>
          <cell r="R2472">
            <v>667</v>
          </cell>
          <cell r="S2472">
            <v>1</v>
          </cell>
          <cell r="T2472">
            <v>13</v>
          </cell>
          <cell r="U2472">
            <v>0</v>
          </cell>
          <cell r="V2472">
            <v>0</v>
          </cell>
          <cell r="W2472">
            <v>1115</v>
          </cell>
          <cell r="X2472">
            <v>4496</v>
          </cell>
          <cell r="Y2472">
            <v>5611</v>
          </cell>
        </row>
        <row r="2473"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</row>
        <row r="2474"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</row>
        <row r="2475">
          <cell r="C2475">
            <v>0</v>
          </cell>
          <cell r="D2475">
            <v>87</v>
          </cell>
          <cell r="E2475">
            <v>78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31</v>
          </cell>
          <cell r="K2475">
            <v>3</v>
          </cell>
          <cell r="L2475">
            <v>208</v>
          </cell>
          <cell r="M2475">
            <v>0</v>
          </cell>
          <cell r="N2475">
            <v>1</v>
          </cell>
          <cell r="O2475">
            <v>22</v>
          </cell>
          <cell r="P2475">
            <v>0</v>
          </cell>
          <cell r="Q2475">
            <v>0</v>
          </cell>
          <cell r="R2475">
            <v>1135</v>
          </cell>
          <cell r="S2475">
            <v>166</v>
          </cell>
          <cell r="T2475">
            <v>0</v>
          </cell>
          <cell r="U2475">
            <v>0</v>
          </cell>
          <cell r="V2475">
            <v>0</v>
          </cell>
          <cell r="W2475">
            <v>1213</v>
          </cell>
          <cell r="X2475">
            <v>518</v>
          </cell>
          <cell r="Y2475">
            <v>1731</v>
          </cell>
        </row>
        <row r="2476">
          <cell r="C2476">
            <v>0</v>
          </cell>
          <cell r="D2476">
            <v>315</v>
          </cell>
          <cell r="E2476">
            <v>1846</v>
          </cell>
          <cell r="F2476">
            <v>0</v>
          </cell>
          <cell r="G2476">
            <v>0</v>
          </cell>
          <cell r="H2476">
            <v>2</v>
          </cell>
          <cell r="I2476">
            <v>0</v>
          </cell>
          <cell r="J2476">
            <v>149</v>
          </cell>
          <cell r="K2476">
            <v>21</v>
          </cell>
          <cell r="L2476">
            <v>6654</v>
          </cell>
          <cell r="M2476">
            <v>0</v>
          </cell>
          <cell r="N2476">
            <v>17</v>
          </cell>
          <cell r="O2476">
            <v>73</v>
          </cell>
          <cell r="P2476">
            <v>0</v>
          </cell>
          <cell r="Q2476">
            <v>9</v>
          </cell>
          <cell r="R2476">
            <v>2228</v>
          </cell>
          <cell r="S2476">
            <v>491</v>
          </cell>
          <cell r="T2476">
            <v>0</v>
          </cell>
          <cell r="U2476">
            <v>0</v>
          </cell>
          <cell r="V2476">
            <v>0</v>
          </cell>
          <cell r="W2476">
            <v>4074</v>
          </cell>
          <cell r="X2476">
            <v>7731</v>
          </cell>
          <cell r="Y2476">
            <v>11805</v>
          </cell>
        </row>
        <row r="2477"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  <cell r="K2477">
            <v>188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188</v>
          </cell>
          <cell r="Y2477">
            <v>188</v>
          </cell>
        </row>
        <row r="2478">
          <cell r="C2478">
            <v>0</v>
          </cell>
          <cell r="D2478">
            <v>161</v>
          </cell>
          <cell r="E2478">
            <v>82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13</v>
          </cell>
          <cell r="K2478">
            <v>7</v>
          </cell>
          <cell r="L2478">
            <v>270</v>
          </cell>
          <cell r="M2478">
            <v>0</v>
          </cell>
          <cell r="N2478">
            <v>10</v>
          </cell>
          <cell r="O2478">
            <v>17</v>
          </cell>
          <cell r="P2478">
            <v>0</v>
          </cell>
          <cell r="Q2478">
            <v>0</v>
          </cell>
          <cell r="R2478">
            <v>2435</v>
          </cell>
          <cell r="S2478">
            <v>173</v>
          </cell>
          <cell r="T2478">
            <v>0</v>
          </cell>
          <cell r="U2478">
            <v>0</v>
          </cell>
          <cell r="V2478">
            <v>0</v>
          </cell>
          <cell r="W2478">
            <v>2517</v>
          </cell>
          <cell r="X2478">
            <v>651</v>
          </cell>
          <cell r="Y2478">
            <v>3168</v>
          </cell>
        </row>
        <row r="2479">
          <cell r="C2479">
            <v>0</v>
          </cell>
          <cell r="D2479">
            <v>116</v>
          </cell>
          <cell r="E2479">
            <v>403</v>
          </cell>
          <cell r="F2479">
            <v>0</v>
          </cell>
          <cell r="G2479">
            <v>0</v>
          </cell>
          <cell r="H2479">
            <v>2</v>
          </cell>
          <cell r="I2479">
            <v>0</v>
          </cell>
          <cell r="J2479">
            <v>69</v>
          </cell>
          <cell r="K2479">
            <v>4</v>
          </cell>
          <cell r="L2479">
            <v>5524</v>
          </cell>
          <cell r="M2479">
            <v>0</v>
          </cell>
          <cell r="N2479">
            <v>19</v>
          </cell>
          <cell r="O2479">
            <v>46</v>
          </cell>
          <cell r="P2479">
            <v>0</v>
          </cell>
          <cell r="Q2479">
            <v>131</v>
          </cell>
          <cell r="R2479">
            <v>2960</v>
          </cell>
          <cell r="S2479">
            <v>443</v>
          </cell>
          <cell r="T2479">
            <v>4</v>
          </cell>
          <cell r="U2479">
            <v>0</v>
          </cell>
          <cell r="V2479">
            <v>0</v>
          </cell>
          <cell r="W2479">
            <v>3363</v>
          </cell>
          <cell r="X2479">
            <v>6358</v>
          </cell>
          <cell r="Y2479">
            <v>9721</v>
          </cell>
        </row>
        <row r="2480"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  <cell r="J2480">
            <v>0</v>
          </cell>
          <cell r="K2480">
            <v>218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218</v>
          </cell>
          <cell r="Y2480">
            <v>218</v>
          </cell>
        </row>
        <row r="2481">
          <cell r="C2481">
            <v>0</v>
          </cell>
          <cell r="D2481">
            <v>0</v>
          </cell>
          <cell r="E2481">
            <v>573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53</v>
          </cell>
          <cell r="K2481">
            <v>0</v>
          </cell>
          <cell r="L2481">
            <v>281</v>
          </cell>
          <cell r="M2481">
            <v>1</v>
          </cell>
          <cell r="N2481">
            <v>0</v>
          </cell>
          <cell r="O2481">
            <v>9</v>
          </cell>
          <cell r="P2481">
            <v>0</v>
          </cell>
          <cell r="Q2481">
            <v>179</v>
          </cell>
          <cell r="R2481">
            <v>64</v>
          </cell>
          <cell r="S2481">
            <v>215</v>
          </cell>
          <cell r="T2481">
            <v>0</v>
          </cell>
          <cell r="U2481">
            <v>0</v>
          </cell>
          <cell r="V2481">
            <v>0</v>
          </cell>
          <cell r="W2481">
            <v>637</v>
          </cell>
          <cell r="X2481">
            <v>738</v>
          </cell>
          <cell r="Y2481">
            <v>1375</v>
          </cell>
        </row>
        <row r="2482"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</row>
        <row r="2483">
          <cell r="C2483">
            <v>0</v>
          </cell>
          <cell r="D2483">
            <v>0</v>
          </cell>
          <cell r="E2483">
            <v>8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0</v>
          </cell>
          <cell r="M2483">
            <v>0</v>
          </cell>
          <cell r="N2483">
            <v>0</v>
          </cell>
          <cell r="O2483">
            <v>0</v>
          </cell>
          <cell r="P2483">
            <v>0</v>
          </cell>
          <cell r="Q2483">
            <v>0</v>
          </cell>
          <cell r="R2483">
            <v>33</v>
          </cell>
          <cell r="S2483">
            <v>0</v>
          </cell>
          <cell r="T2483">
            <v>0</v>
          </cell>
          <cell r="U2483">
            <v>0</v>
          </cell>
          <cell r="V2483">
            <v>7</v>
          </cell>
          <cell r="W2483">
            <v>41</v>
          </cell>
          <cell r="X2483">
            <v>7</v>
          </cell>
          <cell r="Y2483">
            <v>48</v>
          </cell>
        </row>
        <row r="2484"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</row>
        <row r="2485">
          <cell r="C2485">
            <v>0</v>
          </cell>
          <cell r="D2485">
            <v>0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</row>
        <row r="2486">
          <cell r="C2486">
            <v>0</v>
          </cell>
          <cell r="D2486">
            <v>0</v>
          </cell>
          <cell r="E2486">
            <v>406</v>
          </cell>
          <cell r="F2486">
            <v>3</v>
          </cell>
          <cell r="G2486">
            <v>0</v>
          </cell>
          <cell r="H2486">
            <v>0</v>
          </cell>
          <cell r="I2486">
            <v>10</v>
          </cell>
          <cell r="J2486">
            <v>72</v>
          </cell>
          <cell r="K2486">
            <v>0</v>
          </cell>
          <cell r="L2486">
            <v>161</v>
          </cell>
          <cell r="M2486">
            <v>2</v>
          </cell>
          <cell r="N2486">
            <v>69</v>
          </cell>
          <cell r="O2486">
            <v>0</v>
          </cell>
          <cell r="P2486">
            <v>0</v>
          </cell>
          <cell r="Q2486">
            <v>286</v>
          </cell>
          <cell r="R2486">
            <v>400</v>
          </cell>
          <cell r="S2486">
            <v>130</v>
          </cell>
          <cell r="T2486">
            <v>1</v>
          </cell>
          <cell r="U2486">
            <v>0</v>
          </cell>
          <cell r="V2486">
            <v>0</v>
          </cell>
          <cell r="W2486">
            <v>806</v>
          </cell>
          <cell r="X2486">
            <v>734</v>
          </cell>
          <cell r="Y2486">
            <v>1540</v>
          </cell>
        </row>
        <row r="2487">
          <cell r="C2487">
            <v>0</v>
          </cell>
          <cell r="D2487">
            <v>0</v>
          </cell>
          <cell r="E2487">
            <v>368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  <cell r="J2487">
            <v>127</v>
          </cell>
          <cell r="K2487">
            <v>0</v>
          </cell>
          <cell r="L2487">
            <v>449</v>
          </cell>
          <cell r="M2487">
            <v>0</v>
          </cell>
          <cell r="N2487">
            <v>0</v>
          </cell>
          <cell r="O2487">
            <v>238</v>
          </cell>
          <cell r="P2487">
            <v>0</v>
          </cell>
          <cell r="Q2487">
            <v>41</v>
          </cell>
          <cell r="R2487">
            <v>102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470</v>
          </cell>
          <cell r="X2487">
            <v>855</v>
          </cell>
          <cell r="Y2487">
            <v>1325</v>
          </cell>
        </row>
        <row r="2488"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</row>
        <row r="2489"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</row>
        <row r="2490">
          <cell r="C2490">
            <v>0</v>
          </cell>
          <cell r="D2490">
            <v>0</v>
          </cell>
          <cell r="E2490">
            <v>0</v>
          </cell>
          <cell r="F2490">
            <v>68624</v>
          </cell>
          <cell r="G2490">
            <v>224707</v>
          </cell>
          <cell r="H2490">
            <v>3625</v>
          </cell>
          <cell r="I2490">
            <v>12233</v>
          </cell>
          <cell r="J2490">
            <v>174564</v>
          </cell>
          <cell r="K2490">
            <v>17897</v>
          </cell>
          <cell r="L2490">
            <v>79400</v>
          </cell>
          <cell r="M2490">
            <v>113570</v>
          </cell>
          <cell r="N2490">
            <v>22052</v>
          </cell>
          <cell r="O2490">
            <v>17199</v>
          </cell>
          <cell r="P2490">
            <v>0</v>
          </cell>
          <cell r="Q2490">
            <v>22298</v>
          </cell>
          <cell r="R2490">
            <v>330576</v>
          </cell>
          <cell r="S2490">
            <v>43790</v>
          </cell>
          <cell r="T2490">
            <v>115257</v>
          </cell>
          <cell r="U2490">
            <v>19426</v>
          </cell>
          <cell r="V2490">
            <v>258135</v>
          </cell>
          <cell r="W2490">
            <v>330576</v>
          </cell>
          <cell r="X2490">
            <v>1192777</v>
          </cell>
          <cell r="Y2490">
            <v>1523353</v>
          </cell>
        </row>
        <row r="2491"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  <cell r="K2491">
            <v>45711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  <cell r="X2491">
            <v>45711</v>
          </cell>
          <cell r="Y2491">
            <v>45711</v>
          </cell>
        </row>
        <row r="2492"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</row>
        <row r="2493">
          <cell r="C2493">
            <v>0</v>
          </cell>
          <cell r="D2493">
            <v>0</v>
          </cell>
          <cell r="E2493">
            <v>0</v>
          </cell>
          <cell r="F2493">
            <v>1781</v>
          </cell>
          <cell r="G2493">
            <v>57311</v>
          </cell>
          <cell r="H2493">
            <v>924</v>
          </cell>
          <cell r="I2493">
            <v>2754</v>
          </cell>
          <cell r="J2493">
            <v>3572</v>
          </cell>
          <cell r="K2493">
            <v>1018</v>
          </cell>
          <cell r="L2493">
            <v>37409</v>
          </cell>
          <cell r="M2493">
            <v>27671</v>
          </cell>
          <cell r="N2493">
            <v>7168</v>
          </cell>
          <cell r="O2493">
            <v>4266</v>
          </cell>
          <cell r="P2493">
            <v>0</v>
          </cell>
          <cell r="Q2493">
            <v>15795</v>
          </cell>
          <cell r="R2493">
            <v>87646</v>
          </cell>
          <cell r="S2493">
            <v>18538</v>
          </cell>
          <cell r="T2493">
            <v>58373</v>
          </cell>
          <cell r="U2493">
            <v>2405</v>
          </cell>
          <cell r="V2493">
            <v>3246</v>
          </cell>
          <cell r="W2493">
            <v>87646</v>
          </cell>
          <cell r="X2493">
            <v>242231</v>
          </cell>
          <cell r="Y2493">
            <v>329877</v>
          </cell>
        </row>
        <row r="2494"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4972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  <cell r="X2494">
            <v>4972</v>
          </cell>
          <cell r="Y2494">
            <v>4972</v>
          </cell>
        </row>
        <row r="2495">
          <cell r="C2495">
            <v>0</v>
          </cell>
          <cell r="D2495">
            <v>0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</row>
        <row r="2496">
          <cell r="C2496">
            <v>0</v>
          </cell>
          <cell r="D2496">
            <v>3856</v>
          </cell>
          <cell r="E2496">
            <v>0</v>
          </cell>
          <cell r="F2496">
            <v>2039</v>
          </cell>
          <cell r="G2496">
            <v>5495</v>
          </cell>
          <cell r="H2496">
            <v>462</v>
          </cell>
          <cell r="I2496">
            <v>559</v>
          </cell>
          <cell r="J2496">
            <v>23</v>
          </cell>
          <cell r="K2496">
            <v>521</v>
          </cell>
          <cell r="L2496">
            <v>5074</v>
          </cell>
          <cell r="M2496">
            <v>2522</v>
          </cell>
          <cell r="N2496">
            <v>2414</v>
          </cell>
          <cell r="O2496">
            <v>1592</v>
          </cell>
          <cell r="P2496">
            <v>0</v>
          </cell>
          <cell r="Q2496">
            <v>1981</v>
          </cell>
          <cell r="R2496">
            <v>17056</v>
          </cell>
          <cell r="S2496">
            <v>3844</v>
          </cell>
          <cell r="T2496">
            <v>5486</v>
          </cell>
          <cell r="U2496">
            <v>1426</v>
          </cell>
          <cell r="V2496">
            <v>4776</v>
          </cell>
          <cell r="W2496">
            <v>17056</v>
          </cell>
          <cell r="X2496">
            <v>42070</v>
          </cell>
          <cell r="Y2496">
            <v>59126</v>
          </cell>
        </row>
        <row r="2497"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8765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  <cell r="X2497">
            <v>8765</v>
          </cell>
          <cell r="Y2497">
            <v>8765</v>
          </cell>
        </row>
        <row r="2498">
          <cell r="C2498">
            <v>0</v>
          </cell>
          <cell r="D2498">
            <v>2167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  <cell r="X2498">
            <v>2167</v>
          </cell>
          <cell r="Y2498">
            <v>2167</v>
          </cell>
        </row>
        <row r="2499">
          <cell r="C2499">
            <v>0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113</v>
          </cell>
          <cell r="I2499">
            <v>1</v>
          </cell>
          <cell r="J2499">
            <v>0</v>
          </cell>
          <cell r="K2499">
            <v>38</v>
          </cell>
          <cell r="L2499">
            <v>0</v>
          </cell>
          <cell r="M2499">
            <v>112</v>
          </cell>
          <cell r="N2499">
            <v>22</v>
          </cell>
          <cell r="O2499">
            <v>50</v>
          </cell>
          <cell r="P2499">
            <v>0</v>
          </cell>
          <cell r="Q2499">
            <v>7</v>
          </cell>
          <cell r="R2499">
            <v>165</v>
          </cell>
          <cell r="S2499">
            <v>0</v>
          </cell>
          <cell r="T2499">
            <v>109</v>
          </cell>
          <cell r="U2499">
            <v>0</v>
          </cell>
          <cell r="V2499">
            <v>24</v>
          </cell>
          <cell r="W2499">
            <v>165</v>
          </cell>
          <cell r="X2499">
            <v>476</v>
          </cell>
          <cell r="Y2499">
            <v>641</v>
          </cell>
        </row>
        <row r="2500">
          <cell r="C2500">
            <v>0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  <cell r="H2500">
            <v>57</v>
          </cell>
          <cell r="I2500">
            <v>504</v>
          </cell>
          <cell r="J2500">
            <v>0</v>
          </cell>
          <cell r="K2500">
            <v>29</v>
          </cell>
          <cell r="L2500">
            <v>0</v>
          </cell>
          <cell r="M2500">
            <v>166</v>
          </cell>
          <cell r="N2500">
            <v>129</v>
          </cell>
          <cell r="O2500">
            <v>50</v>
          </cell>
          <cell r="P2500">
            <v>0</v>
          </cell>
          <cell r="Q2500">
            <v>79</v>
          </cell>
          <cell r="R2500">
            <v>618</v>
          </cell>
          <cell r="S2500">
            <v>0</v>
          </cell>
          <cell r="T2500">
            <v>783</v>
          </cell>
          <cell r="U2500">
            <v>2</v>
          </cell>
          <cell r="V2500">
            <v>145</v>
          </cell>
          <cell r="W2500">
            <v>618</v>
          </cell>
          <cell r="X2500">
            <v>1944</v>
          </cell>
          <cell r="Y2500">
            <v>2562</v>
          </cell>
        </row>
        <row r="2501">
          <cell r="C2501">
            <v>0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  <cell r="J2501">
            <v>0</v>
          </cell>
          <cell r="K2501">
            <v>675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675</v>
          </cell>
          <cell r="Y2501">
            <v>675</v>
          </cell>
        </row>
        <row r="2502">
          <cell r="C2502">
            <v>0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34</v>
          </cell>
          <cell r="I2502">
            <v>5</v>
          </cell>
          <cell r="J2502">
            <v>0</v>
          </cell>
          <cell r="K2502">
            <v>67</v>
          </cell>
          <cell r="L2502">
            <v>0</v>
          </cell>
          <cell r="M2502">
            <v>327</v>
          </cell>
          <cell r="N2502">
            <v>76</v>
          </cell>
          <cell r="O2502">
            <v>109</v>
          </cell>
          <cell r="P2502">
            <v>0</v>
          </cell>
          <cell r="Q2502">
            <v>23</v>
          </cell>
          <cell r="R2502">
            <v>203</v>
          </cell>
          <cell r="S2502">
            <v>0</v>
          </cell>
          <cell r="T2502">
            <v>53</v>
          </cell>
          <cell r="U2502">
            <v>1</v>
          </cell>
          <cell r="V2502">
            <v>7</v>
          </cell>
          <cell r="W2502">
            <v>203</v>
          </cell>
          <cell r="X2502">
            <v>702</v>
          </cell>
          <cell r="Y2502">
            <v>905</v>
          </cell>
        </row>
        <row r="2503">
          <cell r="C2503">
            <v>0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32</v>
          </cell>
          <cell r="I2503">
            <v>139</v>
          </cell>
          <cell r="J2503">
            <v>0</v>
          </cell>
          <cell r="K2503">
            <v>6</v>
          </cell>
          <cell r="L2503">
            <v>0</v>
          </cell>
          <cell r="M2503">
            <v>72</v>
          </cell>
          <cell r="N2503">
            <v>45</v>
          </cell>
          <cell r="O2503">
            <v>113</v>
          </cell>
          <cell r="P2503">
            <v>0</v>
          </cell>
          <cell r="Q2503">
            <v>620</v>
          </cell>
          <cell r="R2503">
            <v>548</v>
          </cell>
          <cell r="S2503">
            <v>0</v>
          </cell>
          <cell r="T2503">
            <v>455</v>
          </cell>
          <cell r="U2503">
            <v>9</v>
          </cell>
          <cell r="V2503">
            <v>231</v>
          </cell>
          <cell r="W2503">
            <v>548</v>
          </cell>
          <cell r="X2503">
            <v>1722</v>
          </cell>
          <cell r="Y2503">
            <v>2270</v>
          </cell>
        </row>
        <row r="2504">
          <cell r="C2504">
            <v>0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700</v>
          </cell>
          <cell r="L2504">
            <v>0</v>
          </cell>
          <cell r="M2504">
            <v>0</v>
          </cell>
          <cell r="N2504">
            <v>0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>
            <v>0</v>
          </cell>
          <cell r="W2504">
            <v>0</v>
          </cell>
          <cell r="X2504">
            <v>700</v>
          </cell>
          <cell r="Y2504">
            <v>700</v>
          </cell>
        </row>
        <row r="2505">
          <cell r="C2505">
            <v>0</v>
          </cell>
          <cell r="D2505">
            <v>0</v>
          </cell>
          <cell r="E2505">
            <v>0</v>
          </cell>
          <cell r="F2505">
            <v>41</v>
          </cell>
          <cell r="G2505">
            <v>977</v>
          </cell>
          <cell r="H2505">
            <v>0</v>
          </cell>
          <cell r="I2505">
            <v>28</v>
          </cell>
          <cell r="J2505">
            <v>0</v>
          </cell>
          <cell r="K2505">
            <v>0</v>
          </cell>
          <cell r="L2505">
            <v>237</v>
          </cell>
          <cell r="M2505">
            <v>167</v>
          </cell>
          <cell r="N2505">
            <v>0</v>
          </cell>
          <cell r="O2505">
            <v>1</v>
          </cell>
          <cell r="P2505">
            <v>0</v>
          </cell>
          <cell r="Q2505">
            <v>96</v>
          </cell>
          <cell r="R2505">
            <v>1073</v>
          </cell>
          <cell r="S2505">
            <v>8</v>
          </cell>
          <cell r="T2505">
            <v>1028</v>
          </cell>
          <cell r="U2505">
            <v>23</v>
          </cell>
          <cell r="V2505">
            <v>0</v>
          </cell>
          <cell r="W2505">
            <v>1073</v>
          </cell>
          <cell r="X2505">
            <v>2606</v>
          </cell>
          <cell r="Y2505">
            <v>3679</v>
          </cell>
        </row>
        <row r="2506"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  <cell r="K2506">
            <v>20</v>
          </cell>
          <cell r="L2506">
            <v>0</v>
          </cell>
          <cell r="M2506">
            <v>0</v>
          </cell>
          <cell r="N2506">
            <v>0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>
            <v>0</v>
          </cell>
          <cell r="W2506">
            <v>0</v>
          </cell>
          <cell r="X2506">
            <v>20</v>
          </cell>
          <cell r="Y2506">
            <v>20</v>
          </cell>
        </row>
        <row r="2507"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G2507">
            <v>61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15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39</v>
          </cell>
          <cell r="S2507">
            <v>0</v>
          </cell>
          <cell r="T2507">
            <v>4</v>
          </cell>
          <cell r="U2507">
            <v>2048</v>
          </cell>
          <cell r="V2507">
            <v>708</v>
          </cell>
          <cell r="W2507">
            <v>39</v>
          </cell>
          <cell r="X2507">
            <v>2836</v>
          </cell>
          <cell r="Y2507">
            <v>2875</v>
          </cell>
        </row>
        <row r="2508"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1461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>
            <v>0</v>
          </cell>
          <cell r="W2508">
            <v>0</v>
          </cell>
          <cell r="X2508">
            <v>1461</v>
          </cell>
          <cell r="Y2508">
            <v>1461</v>
          </cell>
        </row>
        <row r="2509"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1528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1528</v>
          </cell>
          <cell r="Y2509">
            <v>1528</v>
          </cell>
        </row>
        <row r="2510">
          <cell r="C2510">
            <v>0</v>
          </cell>
          <cell r="D2510">
            <v>0</v>
          </cell>
          <cell r="E2510">
            <v>0</v>
          </cell>
          <cell r="F2510">
            <v>258</v>
          </cell>
          <cell r="G2510">
            <v>4220</v>
          </cell>
          <cell r="H2510">
            <v>0</v>
          </cell>
          <cell r="I2510">
            <v>181</v>
          </cell>
          <cell r="J2510">
            <v>379</v>
          </cell>
          <cell r="K2510">
            <v>8</v>
          </cell>
          <cell r="L2510">
            <v>60</v>
          </cell>
          <cell r="M2510">
            <v>697</v>
          </cell>
          <cell r="N2510">
            <v>293</v>
          </cell>
          <cell r="O2510">
            <v>0</v>
          </cell>
          <cell r="P2510">
            <v>0</v>
          </cell>
          <cell r="Q2510">
            <v>140</v>
          </cell>
          <cell r="R2510">
            <v>847</v>
          </cell>
          <cell r="S2510">
            <v>12</v>
          </cell>
          <cell r="T2510">
            <v>855</v>
          </cell>
          <cell r="U2510">
            <v>0</v>
          </cell>
          <cell r="V2510">
            <v>0</v>
          </cell>
          <cell r="W2510">
            <v>847</v>
          </cell>
          <cell r="X2510">
            <v>7103</v>
          </cell>
          <cell r="Y2510">
            <v>7950</v>
          </cell>
        </row>
        <row r="2511"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827</v>
          </cell>
          <cell r="H2511">
            <v>0</v>
          </cell>
          <cell r="I2511">
            <v>36</v>
          </cell>
          <cell r="J2511">
            <v>0</v>
          </cell>
          <cell r="K2511">
            <v>0</v>
          </cell>
          <cell r="L2511">
            <v>500</v>
          </cell>
          <cell r="M2511">
            <v>0</v>
          </cell>
          <cell r="N2511">
            <v>0</v>
          </cell>
          <cell r="O2511">
            <v>53</v>
          </cell>
          <cell r="P2511">
            <v>0</v>
          </cell>
          <cell r="Q2511">
            <v>111</v>
          </cell>
          <cell r="R2511">
            <v>1317</v>
          </cell>
          <cell r="S2511">
            <v>108</v>
          </cell>
          <cell r="T2511">
            <v>102</v>
          </cell>
          <cell r="U2511">
            <v>55</v>
          </cell>
          <cell r="V2511">
            <v>0</v>
          </cell>
          <cell r="W2511">
            <v>1317</v>
          </cell>
          <cell r="X2511">
            <v>1792</v>
          </cell>
          <cell r="Y2511">
            <v>3109</v>
          </cell>
        </row>
        <row r="2512">
          <cell r="C2512">
            <v>0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2462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2462</v>
          </cell>
          <cell r="Y2512">
            <v>2462</v>
          </cell>
        </row>
        <row r="2513">
          <cell r="C2513">
            <v>0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</row>
        <row r="2514">
          <cell r="C2514">
            <v>1523</v>
          </cell>
          <cell r="D2514">
            <v>75901</v>
          </cell>
          <cell r="E2514">
            <v>0</v>
          </cell>
          <cell r="F2514">
            <v>0</v>
          </cell>
          <cell r="G2514">
            <v>0</v>
          </cell>
          <cell r="H2514">
            <v>51073</v>
          </cell>
          <cell r="I2514">
            <v>66071</v>
          </cell>
          <cell r="J2514">
            <v>0</v>
          </cell>
          <cell r="K2514">
            <v>0</v>
          </cell>
          <cell r="L2514">
            <v>1</v>
          </cell>
          <cell r="M2514">
            <v>0</v>
          </cell>
          <cell r="N2514">
            <v>651</v>
          </cell>
          <cell r="O2514">
            <v>0</v>
          </cell>
          <cell r="P2514">
            <v>90684</v>
          </cell>
          <cell r="Q2514">
            <v>3383</v>
          </cell>
          <cell r="R2514">
            <v>0</v>
          </cell>
          <cell r="S2514">
            <v>23</v>
          </cell>
          <cell r="T2514">
            <v>0</v>
          </cell>
          <cell r="U2514">
            <v>409541</v>
          </cell>
          <cell r="V2514">
            <v>45835</v>
          </cell>
          <cell r="W2514">
            <v>0</v>
          </cell>
          <cell r="X2514">
            <v>744686</v>
          </cell>
          <cell r="Y2514">
            <v>744686</v>
          </cell>
        </row>
        <row r="2515"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>
            <v>0</v>
          </cell>
          <cell r="W2515">
            <v>0</v>
          </cell>
          <cell r="X2515">
            <v>0</v>
          </cell>
          <cell r="Y2515">
            <v>0</v>
          </cell>
        </row>
        <row r="2516">
          <cell r="C2516">
            <v>0</v>
          </cell>
          <cell r="D2516">
            <v>10187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>
            <v>0</v>
          </cell>
          <cell r="W2516">
            <v>0</v>
          </cell>
          <cell r="X2516">
            <v>10187</v>
          </cell>
          <cell r="Y2516">
            <v>10187</v>
          </cell>
        </row>
        <row r="2517">
          <cell r="C2517">
            <v>0</v>
          </cell>
          <cell r="D2517">
            <v>12127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7356</v>
          </cell>
          <cell r="J2517">
            <v>0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O2517">
            <v>0</v>
          </cell>
          <cell r="P2517">
            <v>40856</v>
          </cell>
          <cell r="Q2517">
            <v>2363</v>
          </cell>
          <cell r="R2517">
            <v>0</v>
          </cell>
          <cell r="S2517">
            <v>0</v>
          </cell>
          <cell r="T2517">
            <v>0</v>
          </cell>
          <cell r="U2517">
            <v>7</v>
          </cell>
          <cell r="V2517">
            <v>4443</v>
          </cell>
          <cell r="W2517">
            <v>0</v>
          </cell>
          <cell r="X2517">
            <v>67152</v>
          </cell>
          <cell r="Y2517">
            <v>67152</v>
          </cell>
        </row>
        <row r="2518">
          <cell r="C2518">
            <v>0</v>
          </cell>
          <cell r="D2518">
            <v>0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>
            <v>0</v>
          </cell>
          <cell r="W2518">
            <v>0</v>
          </cell>
          <cell r="X2518">
            <v>0</v>
          </cell>
          <cell r="Y2518">
            <v>0</v>
          </cell>
        </row>
        <row r="2519">
          <cell r="C2519">
            <v>0</v>
          </cell>
          <cell r="D2519">
            <v>2412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>
            <v>0</v>
          </cell>
          <cell r="W2519">
            <v>0</v>
          </cell>
          <cell r="X2519">
            <v>2412</v>
          </cell>
          <cell r="Y2519">
            <v>2412</v>
          </cell>
        </row>
        <row r="2520">
          <cell r="C2520">
            <v>0</v>
          </cell>
          <cell r="D2520">
            <v>41</v>
          </cell>
          <cell r="E2520">
            <v>0</v>
          </cell>
          <cell r="F2520">
            <v>0</v>
          </cell>
          <cell r="G2520">
            <v>0</v>
          </cell>
          <cell r="H2520">
            <v>869</v>
          </cell>
          <cell r="I2520">
            <v>2441</v>
          </cell>
          <cell r="J2520">
            <v>0</v>
          </cell>
          <cell r="K2520">
            <v>5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11174</v>
          </cell>
          <cell r="Q2520">
            <v>796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>
            <v>7</v>
          </cell>
          <cell r="W2520">
            <v>0</v>
          </cell>
          <cell r="X2520">
            <v>15333</v>
          </cell>
          <cell r="Y2520">
            <v>15333</v>
          </cell>
        </row>
        <row r="2521"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299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299</v>
          </cell>
          <cell r="Y2521">
            <v>299</v>
          </cell>
        </row>
        <row r="2522">
          <cell r="C2522">
            <v>0</v>
          </cell>
          <cell r="D2522">
            <v>20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20</v>
          </cell>
          <cell r="Y2522">
            <v>20</v>
          </cell>
        </row>
        <row r="2523"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  <cell r="H2523">
            <v>710</v>
          </cell>
          <cell r="I2523">
            <v>25</v>
          </cell>
          <cell r="J2523">
            <v>0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21</v>
          </cell>
          <cell r="Q2523">
            <v>0</v>
          </cell>
          <cell r="R2523">
            <v>0</v>
          </cell>
          <cell r="S2523">
            <v>32</v>
          </cell>
          <cell r="T2523">
            <v>0</v>
          </cell>
          <cell r="U2523">
            <v>0</v>
          </cell>
          <cell r="V2523">
            <v>11</v>
          </cell>
          <cell r="W2523">
            <v>0</v>
          </cell>
          <cell r="X2523">
            <v>799</v>
          </cell>
          <cell r="Y2523">
            <v>799</v>
          </cell>
        </row>
        <row r="2524">
          <cell r="C2524">
            <v>0</v>
          </cell>
          <cell r="D2524">
            <v>0</v>
          </cell>
          <cell r="E2524">
            <v>0</v>
          </cell>
          <cell r="F2524">
            <v>0</v>
          </cell>
          <cell r="G2524">
            <v>0</v>
          </cell>
          <cell r="H2524">
            <v>7765</v>
          </cell>
          <cell r="I2524">
            <v>2406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4364</v>
          </cell>
          <cell r="Q2524">
            <v>11</v>
          </cell>
          <cell r="R2524">
            <v>0</v>
          </cell>
          <cell r="S2524">
            <v>65</v>
          </cell>
          <cell r="T2524">
            <v>0</v>
          </cell>
          <cell r="U2524">
            <v>18</v>
          </cell>
          <cell r="V2524">
            <v>649</v>
          </cell>
          <cell r="W2524">
            <v>0</v>
          </cell>
          <cell r="X2524">
            <v>15278</v>
          </cell>
          <cell r="Y2524">
            <v>15278</v>
          </cell>
        </row>
        <row r="2525"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3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3</v>
          </cell>
          <cell r="Y2525">
            <v>3</v>
          </cell>
        </row>
        <row r="2526"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411</v>
          </cell>
          <cell r="I2526">
            <v>23</v>
          </cell>
          <cell r="J2526">
            <v>0</v>
          </cell>
          <cell r="K2526">
            <v>0</v>
          </cell>
          <cell r="L2526">
            <v>0</v>
          </cell>
          <cell r="M2526">
            <v>0</v>
          </cell>
          <cell r="N2526">
            <v>0</v>
          </cell>
          <cell r="O2526">
            <v>0</v>
          </cell>
          <cell r="P2526">
            <v>25</v>
          </cell>
          <cell r="Q2526">
            <v>1</v>
          </cell>
          <cell r="R2526">
            <v>0</v>
          </cell>
          <cell r="S2526">
            <v>60</v>
          </cell>
          <cell r="T2526">
            <v>0</v>
          </cell>
          <cell r="U2526">
            <v>2</v>
          </cell>
          <cell r="V2526">
            <v>94</v>
          </cell>
          <cell r="W2526">
            <v>0</v>
          </cell>
          <cell r="X2526">
            <v>616</v>
          </cell>
          <cell r="Y2526">
            <v>616</v>
          </cell>
        </row>
        <row r="2527"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1617</v>
          </cell>
          <cell r="I2527">
            <v>318</v>
          </cell>
          <cell r="J2527">
            <v>0</v>
          </cell>
          <cell r="K2527">
            <v>2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1477</v>
          </cell>
          <cell r="Q2527">
            <v>24</v>
          </cell>
          <cell r="R2527">
            <v>0</v>
          </cell>
          <cell r="S2527">
            <v>66</v>
          </cell>
          <cell r="T2527">
            <v>0</v>
          </cell>
          <cell r="U2527">
            <v>15</v>
          </cell>
          <cell r="V2527">
            <v>238</v>
          </cell>
          <cell r="W2527">
            <v>0</v>
          </cell>
          <cell r="X2527">
            <v>3757</v>
          </cell>
          <cell r="Y2527">
            <v>3757</v>
          </cell>
        </row>
        <row r="2528"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1</v>
          </cell>
          <cell r="L2528">
            <v>0</v>
          </cell>
          <cell r="M2528">
            <v>0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>
            <v>0</v>
          </cell>
          <cell r="W2528">
            <v>0</v>
          </cell>
          <cell r="X2528">
            <v>1</v>
          </cell>
          <cell r="Y2528">
            <v>1</v>
          </cell>
        </row>
        <row r="2529">
          <cell r="C2529">
            <v>0</v>
          </cell>
          <cell r="D2529">
            <v>168</v>
          </cell>
          <cell r="E2529">
            <v>0</v>
          </cell>
          <cell r="F2529">
            <v>0</v>
          </cell>
          <cell r="G2529">
            <v>0</v>
          </cell>
          <cell r="H2529">
            <v>3508</v>
          </cell>
          <cell r="I2529">
            <v>458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69</v>
          </cell>
          <cell r="Q2529">
            <v>1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424</v>
          </cell>
          <cell r="W2529">
            <v>0</v>
          </cell>
          <cell r="X2529">
            <v>4628</v>
          </cell>
          <cell r="Y2529">
            <v>4628</v>
          </cell>
        </row>
        <row r="2530"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>
            <v>0</v>
          </cell>
          <cell r="W2530">
            <v>0</v>
          </cell>
          <cell r="X2530">
            <v>0</v>
          </cell>
          <cell r="Y2530">
            <v>0</v>
          </cell>
        </row>
        <row r="2531">
          <cell r="C2531">
            <v>0</v>
          </cell>
          <cell r="D2531">
            <v>42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45</v>
          </cell>
          <cell r="V2531">
            <v>18</v>
          </cell>
          <cell r="W2531">
            <v>0</v>
          </cell>
          <cell r="X2531">
            <v>105</v>
          </cell>
          <cell r="Y2531">
            <v>105</v>
          </cell>
        </row>
        <row r="2532"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  <cell r="K2532">
            <v>3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V2532">
            <v>0</v>
          </cell>
          <cell r="W2532">
            <v>0</v>
          </cell>
          <cell r="X2532">
            <v>3</v>
          </cell>
          <cell r="Y2532">
            <v>3</v>
          </cell>
        </row>
        <row r="2533"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</row>
        <row r="2534"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1181</v>
          </cell>
          <cell r="I2534">
            <v>619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561</v>
          </cell>
          <cell r="Q2534">
            <v>4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2365</v>
          </cell>
          <cell r="Y2534">
            <v>2365</v>
          </cell>
        </row>
        <row r="2535">
          <cell r="C2535">
            <v>0</v>
          </cell>
          <cell r="D2535">
            <v>372</v>
          </cell>
          <cell r="E2535">
            <v>0</v>
          </cell>
          <cell r="F2535">
            <v>0</v>
          </cell>
          <cell r="G2535">
            <v>0</v>
          </cell>
          <cell r="H2535">
            <v>644</v>
          </cell>
          <cell r="I2535">
            <v>398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122</v>
          </cell>
          <cell r="Q2535">
            <v>21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817</v>
          </cell>
          <cell r="W2535">
            <v>0</v>
          </cell>
          <cell r="X2535">
            <v>2374</v>
          </cell>
          <cell r="Y2535">
            <v>2374</v>
          </cell>
        </row>
        <row r="2536"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</row>
        <row r="2537">
          <cell r="C2537">
            <v>0</v>
          </cell>
          <cell r="D2537">
            <v>6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6</v>
          </cell>
          <cell r="Y2537">
            <v>6</v>
          </cell>
        </row>
        <row r="2538">
          <cell r="C2538">
            <v>282411</v>
          </cell>
          <cell r="D2538">
            <v>75901</v>
          </cell>
          <cell r="E2538">
            <v>463786</v>
          </cell>
          <cell r="F2538">
            <v>70009</v>
          </cell>
          <cell r="G2538">
            <v>226642</v>
          </cell>
          <cell r="H2538">
            <v>55420</v>
          </cell>
          <cell r="I2538">
            <v>79312</v>
          </cell>
          <cell r="J2538">
            <v>257773</v>
          </cell>
          <cell r="K2538">
            <v>18215</v>
          </cell>
          <cell r="L2538">
            <v>110797</v>
          </cell>
          <cell r="M2538">
            <v>113627</v>
          </cell>
          <cell r="N2538">
            <v>48858</v>
          </cell>
          <cell r="O2538">
            <v>31903</v>
          </cell>
          <cell r="P2538">
            <v>90705</v>
          </cell>
          <cell r="Q2538">
            <v>358561</v>
          </cell>
          <cell r="R2538">
            <v>363707</v>
          </cell>
          <cell r="S2538">
            <v>157127</v>
          </cell>
          <cell r="T2538">
            <v>149331</v>
          </cell>
          <cell r="U2538">
            <v>432348</v>
          </cell>
          <cell r="V2538">
            <v>313420</v>
          </cell>
          <cell r="W2538">
            <v>827493</v>
          </cell>
          <cell r="X2538">
            <v>2872360</v>
          </cell>
          <cell r="Y2538">
            <v>3699853</v>
          </cell>
        </row>
        <row r="2539"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46028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  <cell r="T2539">
            <v>0</v>
          </cell>
          <cell r="U2539">
            <v>0</v>
          </cell>
          <cell r="V2539">
            <v>0</v>
          </cell>
          <cell r="W2539">
            <v>0</v>
          </cell>
          <cell r="X2539">
            <v>46028</v>
          </cell>
          <cell r="Y2539">
            <v>46028</v>
          </cell>
        </row>
        <row r="2540">
          <cell r="C2540">
            <v>0</v>
          </cell>
          <cell r="D2540">
            <v>10187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10187</v>
          </cell>
          <cell r="Y2540">
            <v>10187</v>
          </cell>
        </row>
        <row r="2541">
          <cell r="C2541">
            <v>4627</v>
          </cell>
          <cell r="D2541">
            <v>12127</v>
          </cell>
          <cell r="E2541">
            <v>31431</v>
          </cell>
          <cell r="F2541">
            <v>2097</v>
          </cell>
          <cell r="G2541">
            <v>57783</v>
          </cell>
          <cell r="H2541">
            <v>4318</v>
          </cell>
          <cell r="I2541">
            <v>10437</v>
          </cell>
          <cell r="J2541">
            <v>5724</v>
          </cell>
          <cell r="K2541">
            <v>1030</v>
          </cell>
          <cell r="L2541">
            <v>42926</v>
          </cell>
          <cell r="M2541">
            <v>28660</v>
          </cell>
          <cell r="N2541">
            <v>12202</v>
          </cell>
          <cell r="O2541">
            <v>6899</v>
          </cell>
          <cell r="P2541">
            <v>40879</v>
          </cell>
          <cell r="Q2541">
            <v>201517</v>
          </cell>
          <cell r="R2541">
            <v>90538</v>
          </cell>
          <cell r="S2541">
            <v>45454</v>
          </cell>
          <cell r="T2541">
            <v>79062</v>
          </cell>
          <cell r="U2541">
            <v>4834</v>
          </cell>
          <cell r="V2541">
            <v>11655</v>
          </cell>
          <cell r="W2541">
            <v>121969</v>
          </cell>
          <cell r="X2541">
            <v>572231</v>
          </cell>
          <cell r="Y2541">
            <v>694200</v>
          </cell>
        </row>
        <row r="2542">
          <cell r="C2542">
            <v>0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5510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5510</v>
          </cell>
          <cell r="Y2542">
            <v>5510</v>
          </cell>
        </row>
        <row r="2543">
          <cell r="C2543">
            <v>0</v>
          </cell>
          <cell r="D2543">
            <v>2412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  <cell r="X2543">
            <v>2412</v>
          </cell>
          <cell r="Y2543">
            <v>2412</v>
          </cell>
        </row>
        <row r="2544">
          <cell r="C2544">
            <v>3150</v>
          </cell>
          <cell r="D2544">
            <v>4563</v>
          </cell>
          <cell r="E2544">
            <v>17446</v>
          </cell>
          <cell r="F2544">
            <v>2893</v>
          </cell>
          <cell r="G2544">
            <v>6680</v>
          </cell>
          <cell r="H2544">
            <v>14179</v>
          </cell>
          <cell r="I2544">
            <v>3130</v>
          </cell>
          <cell r="J2544">
            <v>5419</v>
          </cell>
          <cell r="K2544">
            <v>577</v>
          </cell>
          <cell r="L2544">
            <v>6355</v>
          </cell>
          <cell r="M2544">
            <v>2826</v>
          </cell>
          <cell r="N2544">
            <v>2414</v>
          </cell>
          <cell r="O2544">
            <v>3921</v>
          </cell>
          <cell r="P2544">
            <v>12304</v>
          </cell>
          <cell r="Q2544">
            <v>37442</v>
          </cell>
          <cell r="R2544">
            <v>20171</v>
          </cell>
          <cell r="S2544">
            <v>8090</v>
          </cell>
          <cell r="T2544">
            <v>7461</v>
          </cell>
          <cell r="U2544">
            <v>2719</v>
          </cell>
          <cell r="V2544">
            <v>7328</v>
          </cell>
          <cell r="W2544">
            <v>37617</v>
          </cell>
          <cell r="X2544">
            <v>131451</v>
          </cell>
          <cell r="Y2544">
            <v>169068</v>
          </cell>
        </row>
        <row r="2545"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10366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0</v>
          </cell>
          <cell r="Q2545">
            <v>0</v>
          </cell>
          <cell r="R2545">
            <v>0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10366</v>
          </cell>
          <cell r="Y2545">
            <v>10366</v>
          </cell>
        </row>
        <row r="2546">
          <cell r="C2546">
            <v>0</v>
          </cell>
          <cell r="D2546">
            <v>2318</v>
          </cell>
          <cell r="E2546">
            <v>0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2318</v>
          </cell>
          <cell r="Y2546">
            <v>2318</v>
          </cell>
        </row>
        <row r="2547">
          <cell r="C2547">
            <v>133</v>
          </cell>
          <cell r="D2547">
            <v>124</v>
          </cell>
          <cell r="E2547">
            <v>1781</v>
          </cell>
          <cell r="F2547">
            <v>66</v>
          </cell>
          <cell r="G2547">
            <v>263</v>
          </cell>
          <cell r="H2547">
            <v>920</v>
          </cell>
          <cell r="I2547">
            <v>51</v>
          </cell>
          <cell r="J2547">
            <v>147</v>
          </cell>
          <cell r="K2547">
            <v>47</v>
          </cell>
          <cell r="L2547">
            <v>314</v>
          </cell>
          <cell r="M2547">
            <v>248</v>
          </cell>
          <cell r="N2547">
            <v>68</v>
          </cell>
          <cell r="O2547">
            <v>289</v>
          </cell>
          <cell r="P2547">
            <v>22</v>
          </cell>
          <cell r="Q2547">
            <v>107</v>
          </cell>
          <cell r="R2547">
            <v>1481</v>
          </cell>
          <cell r="S2547">
            <v>259</v>
          </cell>
          <cell r="T2547">
            <v>347</v>
          </cell>
          <cell r="U2547">
            <v>10</v>
          </cell>
          <cell r="V2547">
            <v>60</v>
          </cell>
          <cell r="W2547">
            <v>3262</v>
          </cell>
          <cell r="X2547">
            <v>3475</v>
          </cell>
          <cell r="Y2547">
            <v>6737</v>
          </cell>
        </row>
        <row r="2548">
          <cell r="C2548">
            <v>4056</v>
          </cell>
          <cell r="D2548">
            <v>4339</v>
          </cell>
          <cell r="E2548">
            <v>29840</v>
          </cell>
          <cell r="F2548">
            <v>3650</v>
          </cell>
          <cell r="G2548">
            <v>6855</v>
          </cell>
          <cell r="H2548">
            <v>9787</v>
          </cell>
          <cell r="I2548">
            <v>4846</v>
          </cell>
          <cell r="J2548">
            <v>2594</v>
          </cell>
          <cell r="K2548">
            <v>1211</v>
          </cell>
          <cell r="L2548">
            <v>17323</v>
          </cell>
          <cell r="M2548">
            <v>3682</v>
          </cell>
          <cell r="N2548">
            <v>1130</v>
          </cell>
          <cell r="O2548">
            <v>4893</v>
          </cell>
          <cell r="P2548">
            <v>4562</v>
          </cell>
          <cell r="Q2548">
            <v>5820</v>
          </cell>
          <cell r="R2548">
            <v>12528</v>
          </cell>
          <cell r="S2548">
            <v>3795</v>
          </cell>
          <cell r="T2548">
            <v>4485</v>
          </cell>
          <cell r="U2548">
            <v>865</v>
          </cell>
          <cell r="V2548">
            <v>2819</v>
          </cell>
          <cell r="W2548">
            <v>42368</v>
          </cell>
          <cell r="X2548">
            <v>86712</v>
          </cell>
          <cell r="Y2548">
            <v>129080</v>
          </cell>
        </row>
        <row r="2549">
          <cell r="C2549">
            <v>0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1803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0</v>
          </cell>
          <cell r="Q2549">
            <v>0</v>
          </cell>
          <cell r="R2549">
            <v>0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  <cell r="X2549">
            <v>1803</v>
          </cell>
          <cell r="Y2549">
            <v>1803</v>
          </cell>
        </row>
        <row r="2550">
          <cell r="C2550">
            <v>238</v>
          </cell>
          <cell r="D2550">
            <v>180</v>
          </cell>
          <cell r="E2550">
            <v>1877</v>
          </cell>
          <cell r="F2550">
            <v>35</v>
          </cell>
          <cell r="G2550">
            <v>104</v>
          </cell>
          <cell r="H2550">
            <v>483</v>
          </cell>
          <cell r="I2550">
            <v>38</v>
          </cell>
          <cell r="J2550">
            <v>71</v>
          </cell>
          <cell r="K2550">
            <v>81</v>
          </cell>
          <cell r="L2550">
            <v>368</v>
          </cell>
          <cell r="M2550">
            <v>488</v>
          </cell>
          <cell r="N2550">
            <v>168</v>
          </cell>
          <cell r="O2550">
            <v>170</v>
          </cell>
          <cell r="P2550">
            <v>25</v>
          </cell>
          <cell r="Q2550">
            <v>231</v>
          </cell>
          <cell r="R2550">
            <v>2897</v>
          </cell>
          <cell r="S2550">
            <v>286</v>
          </cell>
          <cell r="T2550">
            <v>453</v>
          </cell>
          <cell r="U2550">
            <v>38</v>
          </cell>
          <cell r="V2550">
            <v>116</v>
          </cell>
          <cell r="W2550">
            <v>4774</v>
          </cell>
          <cell r="X2550">
            <v>3573</v>
          </cell>
          <cell r="Y2550">
            <v>8347</v>
          </cell>
        </row>
        <row r="2551">
          <cell r="C2551">
            <v>2178</v>
          </cell>
          <cell r="D2551">
            <v>841</v>
          </cell>
          <cell r="E2551">
            <v>6503</v>
          </cell>
          <cell r="F2551">
            <v>281</v>
          </cell>
          <cell r="G2551">
            <v>2085</v>
          </cell>
          <cell r="H2551">
            <v>2050</v>
          </cell>
          <cell r="I2551">
            <v>686</v>
          </cell>
          <cell r="J2551">
            <v>738</v>
          </cell>
          <cell r="K2551">
            <v>235</v>
          </cell>
          <cell r="L2551">
            <v>7441</v>
          </cell>
          <cell r="M2551">
            <v>528</v>
          </cell>
          <cell r="N2551">
            <v>322</v>
          </cell>
          <cell r="O2551">
            <v>1395</v>
          </cell>
          <cell r="P2551">
            <v>1520</v>
          </cell>
          <cell r="Q2551">
            <v>5555</v>
          </cell>
          <cell r="R2551">
            <v>6205</v>
          </cell>
          <cell r="S2551">
            <v>1745</v>
          </cell>
          <cell r="T2551">
            <v>2997</v>
          </cell>
          <cell r="U2551">
            <v>827</v>
          </cell>
          <cell r="V2551">
            <v>1371</v>
          </cell>
          <cell r="W2551">
            <v>12708</v>
          </cell>
          <cell r="X2551">
            <v>32795</v>
          </cell>
          <cell r="Y2551">
            <v>45503</v>
          </cell>
        </row>
        <row r="2552">
          <cell r="C2552">
            <v>0</v>
          </cell>
          <cell r="D2552">
            <v>0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1795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  <cell r="X2552">
            <v>1795</v>
          </cell>
          <cell r="Y2552">
            <v>1795</v>
          </cell>
        </row>
        <row r="2553">
          <cell r="C2553">
            <v>22</v>
          </cell>
          <cell r="D2553">
            <v>168</v>
          </cell>
          <cell r="E2553">
            <v>8092</v>
          </cell>
          <cell r="F2553">
            <v>50</v>
          </cell>
          <cell r="G2553">
            <v>1116</v>
          </cell>
          <cell r="H2553">
            <v>3508</v>
          </cell>
          <cell r="I2553">
            <v>671</v>
          </cell>
          <cell r="J2553">
            <v>285</v>
          </cell>
          <cell r="K2553">
            <v>0</v>
          </cell>
          <cell r="L2553">
            <v>1823</v>
          </cell>
          <cell r="M2553">
            <v>205</v>
          </cell>
          <cell r="N2553">
            <v>0</v>
          </cell>
          <cell r="O2553">
            <v>10</v>
          </cell>
          <cell r="P2553">
            <v>69</v>
          </cell>
          <cell r="Q2553">
            <v>1300</v>
          </cell>
          <cell r="R2553">
            <v>2484</v>
          </cell>
          <cell r="S2553">
            <v>891</v>
          </cell>
          <cell r="T2553">
            <v>2705</v>
          </cell>
          <cell r="U2553">
            <v>23</v>
          </cell>
          <cell r="V2553">
            <v>424</v>
          </cell>
          <cell r="W2553">
            <v>10576</v>
          </cell>
          <cell r="X2553">
            <v>13270</v>
          </cell>
          <cell r="Y2553">
            <v>23846</v>
          </cell>
        </row>
        <row r="2554"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20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  <cell r="X2554">
            <v>20</v>
          </cell>
          <cell r="Y2554">
            <v>20</v>
          </cell>
        </row>
        <row r="2555">
          <cell r="C2555">
            <v>1</v>
          </cell>
          <cell r="D2555">
            <v>42</v>
          </cell>
          <cell r="E2555">
            <v>164</v>
          </cell>
          <cell r="F2555">
            <v>0</v>
          </cell>
          <cell r="G2555">
            <v>170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20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117</v>
          </cell>
          <cell r="S2555">
            <v>0</v>
          </cell>
          <cell r="T2555">
            <v>11</v>
          </cell>
          <cell r="U2555">
            <v>3707</v>
          </cell>
          <cell r="V2555">
            <v>3209</v>
          </cell>
          <cell r="W2555">
            <v>281</v>
          </cell>
          <cell r="X2555">
            <v>7160</v>
          </cell>
          <cell r="Y2555">
            <v>7441</v>
          </cell>
        </row>
        <row r="2556"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1497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  <cell r="X2556">
            <v>1497</v>
          </cell>
          <cell r="Y2556">
            <v>1497</v>
          </cell>
        </row>
        <row r="2557">
          <cell r="C2557">
            <v>0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2613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  <cell r="X2557">
            <v>2613</v>
          </cell>
          <cell r="Y2557">
            <v>2613</v>
          </cell>
        </row>
        <row r="2558">
          <cell r="C2558">
            <v>514</v>
          </cell>
          <cell r="D2558">
            <v>0</v>
          </cell>
          <cell r="E2558">
            <v>4107</v>
          </cell>
          <cell r="F2558">
            <v>357</v>
          </cell>
          <cell r="G2558">
            <v>5941</v>
          </cell>
          <cell r="H2558">
            <v>1181</v>
          </cell>
          <cell r="I2558">
            <v>911</v>
          </cell>
          <cell r="J2558">
            <v>866</v>
          </cell>
          <cell r="K2558">
            <v>13</v>
          </cell>
          <cell r="L2558">
            <v>1164</v>
          </cell>
          <cell r="M2558">
            <v>1184</v>
          </cell>
          <cell r="N2558">
            <v>619</v>
          </cell>
          <cell r="O2558">
            <v>0</v>
          </cell>
          <cell r="P2558">
            <v>567</v>
          </cell>
          <cell r="Q2558">
            <v>3038</v>
          </cell>
          <cell r="R2558">
            <v>3682</v>
          </cell>
          <cell r="S2558">
            <v>592</v>
          </cell>
          <cell r="T2558">
            <v>1885</v>
          </cell>
          <cell r="U2558">
            <v>0</v>
          </cell>
          <cell r="V2558">
            <v>0</v>
          </cell>
          <cell r="W2558">
            <v>7789</v>
          </cell>
          <cell r="X2558">
            <v>18832</v>
          </cell>
          <cell r="Y2558">
            <v>26621</v>
          </cell>
        </row>
        <row r="2559">
          <cell r="C2559">
            <v>0</v>
          </cell>
          <cell r="D2559">
            <v>372</v>
          </cell>
          <cell r="E2559">
            <v>4409</v>
          </cell>
          <cell r="F2559">
            <v>114</v>
          </cell>
          <cell r="G2559">
            <v>1135</v>
          </cell>
          <cell r="H2559">
            <v>644</v>
          </cell>
          <cell r="I2559">
            <v>468</v>
          </cell>
          <cell r="J2559">
            <v>914</v>
          </cell>
          <cell r="K2559">
            <v>0</v>
          </cell>
          <cell r="L2559">
            <v>2078</v>
          </cell>
          <cell r="M2559">
            <v>0</v>
          </cell>
          <cell r="N2559">
            <v>0</v>
          </cell>
          <cell r="O2559">
            <v>323</v>
          </cell>
          <cell r="P2559">
            <v>122</v>
          </cell>
          <cell r="Q2559">
            <v>1444</v>
          </cell>
          <cell r="R2559">
            <v>2696</v>
          </cell>
          <cell r="S2559">
            <v>332</v>
          </cell>
          <cell r="T2559">
            <v>1408</v>
          </cell>
          <cell r="U2559">
            <v>62</v>
          </cell>
          <cell r="V2559">
            <v>817</v>
          </cell>
          <cell r="W2559">
            <v>7105</v>
          </cell>
          <cell r="X2559">
            <v>10233</v>
          </cell>
          <cell r="Y2559">
            <v>17338</v>
          </cell>
        </row>
        <row r="2560">
          <cell r="C2560">
            <v>0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  <cell r="K2560">
            <v>5536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0</v>
          </cell>
          <cell r="Q2560">
            <v>0</v>
          </cell>
          <cell r="R2560">
            <v>0</v>
          </cell>
          <cell r="S2560">
            <v>0</v>
          </cell>
          <cell r="T2560">
            <v>0</v>
          </cell>
          <cell r="U2560">
            <v>0</v>
          </cell>
          <cell r="V2560">
            <v>0</v>
          </cell>
          <cell r="W2560">
            <v>0</v>
          </cell>
          <cell r="X2560">
            <v>5536</v>
          </cell>
          <cell r="Y2560">
            <v>5536</v>
          </cell>
        </row>
        <row r="2561">
          <cell r="C2561">
            <v>0</v>
          </cell>
          <cell r="D2561">
            <v>6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0</v>
          </cell>
          <cell r="Q2561">
            <v>0</v>
          </cell>
          <cell r="R2561">
            <v>0</v>
          </cell>
          <cell r="S2561">
            <v>0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6</v>
          </cell>
          <cell r="Y2561">
            <v>6</v>
          </cell>
        </row>
        <row r="2562">
          <cell r="C2562">
            <v>22305</v>
          </cell>
          <cell r="D2562">
            <v>11177</v>
          </cell>
          <cell r="E2562">
            <v>7095</v>
          </cell>
          <cell r="F2562">
            <v>4232</v>
          </cell>
          <cell r="G2562">
            <v>938</v>
          </cell>
          <cell r="H2562">
            <v>148</v>
          </cell>
          <cell r="I2562">
            <v>7796</v>
          </cell>
          <cell r="J2562">
            <v>52803</v>
          </cell>
          <cell r="K2562">
            <v>428</v>
          </cell>
          <cell r="L2562">
            <v>20755</v>
          </cell>
          <cell r="M2562">
            <v>9516</v>
          </cell>
          <cell r="N2562">
            <v>9054</v>
          </cell>
          <cell r="O2562">
            <v>11041</v>
          </cell>
          <cell r="P2562">
            <v>16363</v>
          </cell>
          <cell r="Q2562">
            <v>43174</v>
          </cell>
          <cell r="R2562">
            <v>7966</v>
          </cell>
          <cell r="S2562">
            <v>9612</v>
          </cell>
          <cell r="T2562">
            <v>13306</v>
          </cell>
          <cell r="U2562">
            <v>23651</v>
          </cell>
          <cell r="V2562">
            <v>16009</v>
          </cell>
          <cell r="W2562">
            <v>15061</v>
          </cell>
          <cell r="X2562">
            <v>272308</v>
          </cell>
          <cell r="Y2562">
            <v>287369</v>
          </cell>
        </row>
        <row r="2563">
          <cell r="C2563">
            <v>0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  <cell r="K2563">
            <v>724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0</v>
          </cell>
          <cell r="Q2563">
            <v>0</v>
          </cell>
          <cell r="R2563">
            <v>0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  <cell r="X2563">
            <v>724</v>
          </cell>
          <cell r="Y2563">
            <v>724</v>
          </cell>
        </row>
        <row r="2564">
          <cell r="C2564">
            <v>0</v>
          </cell>
          <cell r="D2564">
            <v>244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244</v>
          </cell>
          <cell r="Y2564">
            <v>244</v>
          </cell>
        </row>
        <row r="2565">
          <cell r="C2565">
            <v>530</v>
          </cell>
          <cell r="D2565">
            <v>8575</v>
          </cell>
          <cell r="E2565">
            <v>9768</v>
          </cell>
          <cell r="F2565">
            <v>1263</v>
          </cell>
          <cell r="G2565">
            <v>45149</v>
          </cell>
          <cell r="H2565">
            <v>707</v>
          </cell>
          <cell r="I2565">
            <v>6857</v>
          </cell>
          <cell r="J2565">
            <v>3034</v>
          </cell>
          <cell r="K2565">
            <v>0</v>
          </cell>
          <cell r="L2565">
            <v>28380</v>
          </cell>
          <cell r="M2565">
            <v>17941</v>
          </cell>
          <cell r="N2565">
            <v>8647</v>
          </cell>
          <cell r="O2565">
            <v>1369</v>
          </cell>
          <cell r="P2565">
            <v>28039</v>
          </cell>
          <cell r="Q2565">
            <v>149948</v>
          </cell>
          <cell r="R2565">
            <v>57095</v>
          </cell>
          <cell r="S2565">
            <v>34538</v>
          </cell>
          <cell r="T2565">
            <v>31195</v>
          </cell>
          <cell r="U2565">
            <v>1518</v>
          </cell>
          <cell r="V2565">
            <v>1937</v>
          </cell>
          <cell r="W2565">
            <v>66863</v>
          </cell>
          <cell r="X2565">
            <v>369627</v>
          </cell>
          <cell r="Y2565">
            <v>436490</v>
          </cell>
        </row>
        <row r="2566"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0</v>
          </cell>
          <cell r="Q2566">
            <v>0</v>
          </cell>
          <cell r="R2566">
            <v>0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</row>
        <row r="2567">
          <cell r="C2567">
            <v>0</v>
          </cell>
          <cell r="D2567">
            <v>377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0</v>
          </cell>
          <cell r="Q2567">
            <v>0</v>
          </cell>
          <cell r="R2567">
            <v>0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377</v>
          </cell>
          <cell r="Y2567">
            <v>377</v>
          </cell>
        </row>
        <row r="2568">
          <cell r="C2568">
            <v>8</v>
          </cell>
          <cell r="D2568">
            <v>4</v>
          </cell>
          <cell r="E2568">
            <v>57</v>
          </cell>
          <cell r="F2568">
            <v>4</v>
          </cell>
          <cell r="G2568">
            <v>4</v>
          </cell>
          <cell r="H2568">
            <v>46</v>
          </cell>
          <cell r="I2568">
            <v>3</v>
          </cell>
          <cell r="J2568">
            <v>80</v>
          </cell>
          <cell r="K2568">
            <v>3</v>
          </cell>
          <cell r="L2568">
            <v>34</v>
          </cell>
          <cell r="M2568">
            <v>10</v>
          </cell>
          <cell r="N2568">
            <v>2</v>
          </cell>
          <cell r="O2568">
            <v>11</v>
          </cell>
          <cell r="P2568">
            <v>1573</v>
          </cell>
          <cell r="Q2568">
            <v>179</v>
          </cell>
          <cell r="R2568">
            <v>74</v>
          </cell>
          <cell r="S2568">
            <v>430</v>
          </cell>
          <cell r="T2568">
            <v>252</v>
          </cell>
          <cell r="U2568">
            <v>1</v>
          </cell>
          <cell r="V2568">
            <v>9</v>
          </cell>
          <cell r="W2568">
            <v>131</v>
          </cell>
          <cell r="X2568">
            <v>2653</v>
          </cell>
          <cell r="Y2568">
            <v>2784</v>
          </cell>
        </row>
        <row r="2569"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  <cell r="J2569">
            <v>0</v>
          </cell>
          <cell r="K2569">
            <v>34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0</v>
          </cell>
          <cell r="Q2569">
            <v>0</v>
          </cell>
          <cell r="R2569">
            <v>0</v>
          </cell>
          <cell r="S2569">
            <v>0</v>
          </cell>
          <cell r="T2569">
            <v>0</v>
          </cell>
          <cell r="U2569">
            <v>0</v>
          </cell>
          <cell r="V2569">
            <v>0</v>
          </cell>
          <cell r="W2569">
            <v>0</v>
          </cell>
          <cell r="X2569">
            <v>34</v>
          </cell>
          <cell r="Y2569">
            <v>34</v>
          </cell>
        </row>
        <row r="2570">
          <cell r="C2570">
            <v>0</v>
          </cell>
          <cell r="D2570">
            <v>6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0</v>
          </cell>
          <cell r="Q2570">
            <v>0</v>
          </cell>
          <cell r="R2570">
            <v>0</v>
          </cell>
          <cell r="S2570">
            <v>0</v>
          </cell>
          <cell r="T2570">
            <v>0</v>
          </cell>
          <cell r="U2570">
            <v>0</v>
          </cell>
          <cell r="V2570">
            <v>0</v>
          </cell>
          <cell r="W2570">
            <v>0</v>
          </cell>
          <cell r="X2570">
            <v>6</v>
          </cell>
          <cell r="Y2570">
            <v>6</v>
          </cell>
        </row>
        <row r="2571">
          <cell r="C2571">
            <v>8</v>
          </cell>
          <cell r="D2571">
            <v>68</v>
          </cell>
          <cell r="E2571">
            <v>580</v>
          </cell>
          <cell r="F2571">
            <v>13</v>
          </cell>
          <cell r="G2571">
            <v>37</v>
          </cell>
          <cell r="H2571">
            <v>74</v>
          </cell>
          <cell r="I2571">
            <v>4</v>
          </cell>
          <cell r="J2571">
            <v>14</v>
          </cell>
          <cell r="K2571">
            <v>39</v>
          </cell>
          <cell r="L2571">
            <v>151</v>
          </cell>
          <cell r="M2571">
            <v>146</v>
          </cell>
          <cell r="N2571">
            <v>12</v>
          </cell>
          <cell r="O2571">
            <v>9</v>
          </cell>
          <cell r="P2571">
            <v>0</v>
          </cell>
          <cell r="Q2571">
            <v>59</v>
          </cell>
          <cell r="R2571">
            <v>815</v>
          </cell>
          <cell r="S2571">
            <v>23</v>
          </cell>
          <cell r="T2571">
            <v>37</v>
          </cell>
          <cell r="U2571">
            <v>1</v>
          </cell>
          <cell r="V2571">
            <v>2</v>
          </cell>
          <cell r="W2571">
            <v>1395</v>
          </cell>
          <cell r="X2571">
            <v>697</v>
          </cell>
          <cell r="Y2571">
            <v>2092</v>
          </cell>
        </row>
        <row r="2572">
          <cell r="C2572">
            <v>107</v>
          </cell>
          <cell r="D2572">
            <v>301</v>
          </cell>
          <cell r="E2572">
            <v>2302</v>
          </cell>
          <cell r="F2572">
            <v>55</v>
          </cell>
          <cell r="G2572">
            <v>269</v>
          </cell>
          <cell r="H2572">
            <v>84</v>
          </cell>
          <cell r="I2572">
            <v>373</v>
          </cell>
          <cell r="J2572">
            <v>49</v>
          </cell>
          <cell r="K2572">
            <v>13</v>
          </cell>
          <cell r="L2572">
            <v>3875</v>
          </cell>
          <cell r="M2572">
            <v>38</v>
          </cell>
          <cell r="N2572">
            <v>35</v>
          </cell>
          <cell r="O2572">
            <v>0</v>
          </cell>
          <cell r="P2572">
            <v>44</v>
          </cell>
          <cell r="Q2572">
            <v>17</v>
          </cell>
          <cell r="R2572">
            <v>1214</v>
          </cell>
          <cell r="S2572">
            <v>66</v>
          </cell>
          <cell r="T2572">
            <v>253</v>
          </cell>
          <cell r="U2572">
            <v>5</v>
          </cell>
          <cell r="V2572">
            <v>35</v>
          </cell>
          <cell r="W2572">
            <v>3516</v>
          </cell>
          <cell r="X2572">
            <v>5619</v>
          </cell>
          <cell r="Y2572">
            <v>9135</v>
          </cell>
        </row>
        <row r="2573"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877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0</v>
          </cell>
          <cell r="Q2573">
            <v>0</v>
          </cell>
          <cell r="R2573">
            <v>0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877</v>
          </cell>
          <cell r="Y2573">
            <v>877</v>
          </cell>
        </row>
        <row r="2574">
          <cell r="C2574">
            <v>8</v>
          </cell>
          <cell r="D2574">
            <v>133</v>
          </cell>
          <cell r="E2574">
            <v>611</v>
          </cell>
          <cell r="F2574">
            <v>13</v>
          </cell>
          <cell r="G2574">
            <v>14</v>
          </cell>
          <cell r="H2574">
            <v>59</v>
          </cell>
          <cell r="I2574">
            <v>2</v>
          </cell>
          <cell r="J2574">
            <v>6</v>
          </cell>
          <cell r="K2574">
            <v>60</v>
          </cell>
          <cell r="L2574">
            <v>139</v>
          </cell>
          <cell r="M2574">
            <v>379</v>
          </cell>
          <cell r="N2574">
            <v>27</v>
          </cell>
          <cell r="O2574">
            <v>11</v>
          </cell>
          <cell r="P2574">
            <v>7</v>
          </cell>
          <cell r="Q2574">
            <v>117</v>
          </cell>
          <cell r="R2574">
            <v>1469</v>
          </cell>
          <cell r="S2574">
            <v>59</v>
          </cell>
          <cell r="T2574">
            <v>102</v>
          </cell>
          <cell r="U2574">
            <v>1</v>
          </cell>
          <cell r="V2574">
            <v>6</v>
          </cell>
          <cell r="W2574">
            <v>2080</v>
          </cell>
          <cell r="X2574">
            <v>1143</v>
          </cell>
          <cell r="Y2574">
            <v>3223</v>
          </cell>
        </row>
        <row r="2575">
          <cell r="C2575">
            <v>90</v>
          </cell>
          <cell r="D2575">
            <v>138</v>
          </cell>
          <cell r="E2575">
            <v>648</v>
          </cell>
          <cell r="F2575">
            <v>26</v>
          </cell>
          <cell r="G2575">
            <v>267</v>
          </cell>
          <cell r="H2575">
            <v>35</v>
          </cell>
          <cell r="I2575">
            <v>155</v>
          </cell>
          <cell r="J2575">
            <v>27</v>
          </cell>
          <cell r="K2575">
            <v>7</v>
          </cell>
          <cell r="L2575">
            <v>3610</v>
          </cell>
          <cell r="M2575">
            <v>22</v>
          </cell>
          <cell r="N2575">
            <v>35</v>
          </cell>
          <cell r="O2575">
            <v>0</v>
          </cell>
          <cell r="P2575">
            <v>64</v>
          </cell>
          <cell r="Q2575">
            <v>377</v>
          </cell>
          <cell r="R2575">
            <v>1772</v>
          </cell>
          <cell r="S2575">
            <v>76</v>
          </cell>
          <cell r="T2575">
            <v>825</v>
          </cell>
          <cell r="U2575">
            <v>19</v>
          </cell>
          <cell r="V2575">
            <v>30</v>
          </cell>
          <cell r="W2575">
            <v>2420</v>
          </cell>
          <cell r="X2575">
            <v>5803</v>
          </cell>
          <cell r="Y2575">
            <v>8223</v>
          </cell>
        </row>
        <row r="2576"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907</v>
          </cell>
          <cell r="L2576">
            <v>0</v>
          </cell>
          <cell r="M2576">
            <v>0</v>
          </cell>
          <cell r="N2576">
            <v>0</v>
          </cell>
          <cell r="O2576">
            <v>0</v>
          </cell>
          <cell r="P2576">
            <v>0</v>
          </cell>
          <cell r="Q2576">
            <v>0</v>
          </cell>
          <cell r="R2576">
            <v>0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  <cell r="X2576">
            <v>907</v>
          </cell>
          <cell r="Y2576">
            <v>907</v>
          </cell>
        </row>
        <row r="2577">
          <cell r="C2577">
            <v>0</v>
          </cell>
          <cell r="D2577">
            <v>0</v>
          </cell>
          <cell r="E2577">
            <v>232</v>
          </cell>
          <cell r="F2577">
            <v>0</v>
          </cell>
          <cell r="G2577">
            <v>22</v>
          </cell>
          <cell r="H2577">
            <v>1</v>
          </cell>
          <cell r="I2577">
            <v>1</v>
          </cell>
          <cell r="J2577">
            <v>2</v>
          </cell>
          <cell r="K2577">
            <v>0</v>
          </cell>
          <cell r="L2577">
            <v>9</v>
          </cell>
          <cell r="M2577">
            <v>1</v>
          </cell>
          <cell r="N2577">
            <v>0</v>
          </cell>
          <cell r="O2577">
            <v>0</v>
          </cell>
          <cell r="P2577">
            <v>1</v>
          </cell>
          <cell r="Q2577">
            <v>16</v>
          </cell>
          <cell r="R2577">
            <v>6</v>
          </cell>
          <cell r="S2577">
            <v>7</v>
          </cell>
          <cell r="T2577">
            <v>15</v>
          </cell>
          <cell r="U2577">
            <v>1</v>
          </cell>
          <cell r="V2577">
            <v>0</v>
          </cell>
          <cell r="W2577">
            <v>238</v>
          </cell>
          <cell r="X2577">
            <v>76</v>
          </cell>
          <cell r="Y2577">
            <v>314</v>
          </cell>
        </row>
        <row r="2578"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  <cell r="K2578">
            <v>1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0</v>
          </cell>
          <cell r="Q2578">
            <v>0</v>
          </cell>
          <cell r="R2578">
            <v>0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1</v>
          </cell>
          <cell r="Y2578">
            <v>1</v>
          </cell>
        </row>
        <row r="2579">
          <cell r="C2579">
            <v>0</v>
          </cell>
          <cell r="D2579">
            <v>10</v>
          </cell>
          <cell r="E2579">
            <v>5</v>
          </cell>
          <cell r="F2579">
            <v>0</v>
          </cell>
          <cell r="G2579">
            <v>3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1</v>
          </cell>
          <cell r="S2579">
            <v>0</v>
          </cell>
          <cell r="T2579">
            <v>0</v>
          </cell>
          <cell r="U2579">
            <v>1503</v>
          </cell>
          <cell r="V2579">
            <v>22</v>
          </cell>
          <cell r="W2579">
            <v>6</v>
          </cell>
          <cell r="X2579">
            <v>1538</v>
          </cell>
          <cell r="Y2579">
            <v>1544</v>
          </cell>
        </row>
        <row r="2580">
          <cell r="C2580">
            <v>0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182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  <cell r="Q2580">
            <v>0</v>
          </cell>
          <cell r="R2580">
            <v>0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182</v>
          </cell>
          <cell r="Y2580">
            <v>182</v>
          </cell>
        </row>
        <row r="2581">
          <cell r="C2581">
            <v>0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854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  <cell r="R2581">
            <v>0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854</v>
          </cell>
          <cell r="Y2581">
            <v>854</v>
          </cell>
        </row>
        <row r="2582">
          <cell r="C2582">
            <v>7</v>
          </cell>
          <cell r="D2582">
            <v>0</v>
          </cell>
          <cell r="E2582">
            <v>118</v>
          </cell>
          <cell r="F2582">
            <v>8</v>
          </cell>
          <cell r="G2582">
            <v>343</v>
          </cell>
          <cell r="H2582">
            <v>31</v>
          </cell>
          <cell r="I2582">
            <v>58</v>
          </cell>
          <cell r="J2582">
            <v>251</v>
          </cell>
          <cell r="K2582">
            <v>0</v>
          </cell>
          <cell r="L2582">
            <v>142</v>
          </cell>
          <cell r="M2582">
            <v>35</v>
          </cell>
          <cell r="N2582">
            <v>23</v>
          </cell>
          <cell r="O2582">
            <v>0</v>
          </cell>
          <cell r="P2582">
            <v>257</v>
          </cell>
          <cell r="Q2582">
            <v>171</v>
          </cell>
          <cell r="R2582">
            <v>207</v>
          </cell>
          <cell r="S2582">
            <v>59</v>
          </cell>
          <cell r="T2582">
            <v>87</v>
          </cell>
          <cell r="U2582">
            <v>0</v>
          </cell>
          <cell r="V2582">
            <v>0</v>
          </cell>
          <cell r="W2582">
            <v>325</v>
          </cell>
          <cell r="X2582">
            <v>1472</v>
          </cell>
          <cell r="Y2582">
            <v>1797</v>
          </cell>
        </row>
        <row r="2583">
          <cell r="C2583">
            <v>0</v>
          </cell>
          <cell r="D2583">
            <v>0</v>
          </cell>
          <cell r="E2583">
            <v>126</v>
          </cell>
          <cell r="F2583">
            <v>0</v>
          </cell>
          <cell r="G2583">
            <v>7</v>
          </cell>
          <cell r="H2583">
            <v>12</v>
          </cell>
          <cell r="I2583">
            <v>0</v>
          </cell>
          <cell r="J2583">
            <v>0</v>
          </cell>
          <cell r="K2583">
            <v>0</v>
          </cell>
          <cell r="L2583">
            <v>23</v>
          </cell>
          <cell r="M2583">
            <v>0</v>
          </cell>
          <cell r="N2583">
            <v>0</v>
          </cell>
          <cell r="O2583">
            <v>0</v>
          </cell>
          <cell r="P2583">
            <v>3</v>
          </cell>
          <cell r="Q2583">
            <v>0</v>
          </cell>
          <cell r="R2583">
            <v>6</v>
          </cell>
          <cell r="S2583">
            <v>8</v>
          </cell>
          <cell r="T2583">
            <v>0</v>
          </cell>
          <cell r="U2583">
            <v>0</v>
          </cell>
          <cell r="V2583">
            <v>6</v>
          </cell>
          <cell r="W2583">
            <v>132</v>
          </cell>
          <cell r="X2583">
            <v>59</v>
          </cell>
          <cell r="Y2583">
            <v>191</v>
          </cell>
        </row>
        <row r="2584">
          <cell r="C2584">
            <v>0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  <cell r="R2584">
            <v>0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>
            <v>0</v>
          </cell>
        </row>
        <row r="2585"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  <cell r="R2585">
            <v>0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</row>
        <row r="2586">
          <cell r="C2586">
            <v>132963</v>
          </cell>
          <cell r="D2586">
            <v>25334</v>
          </cell>
          <cell r="E2586">
            <v>214422</v>
          </cell>
          <cell r="F2586">
            <v>25051</v>
          </cell>
          <cell r="G2586">
            <v>78285</v>
          </cell>
          <cell r="H2586">
            <v>13390</v>
          </cell>
          <cell r="I2586">
            <v>22675</v>
          </cell>
          <cell r="J2586">
            <v>92641</v>
          </cell>
          <cell r="K2586">
            <v>9086</v>
          </cell>
          <cell r="L2586">
            <v>58316</v>
          </cell>
          <cell r="M2586">
            <v>40187</v>
          </cell>
          <cell r="N2586">
            <v>16893</v>
          </cell>
          <cell r="O2586">
            <v>10053</v>
          </cell>
          <cell r="P2586">
            <v>33828</v>
          </cell>
          <cell r="Q2586">
            <v>123896</v>
          </cell>
          <cell r="R2586">
            <v>24353</v>
          </cell>
          <cell r="S2586">
            <v>51004</v>
          </cell>
          <cell r="T2586">
            <v>63017</v>
          </cell>
          <cell r="U2586">
            <v>119169</v>
          </cell>
          <cell r="V2586">
            <v>93651</v>
          </cell>
          <cell r="W2586">
            <v>238775</v>
          </cell>
          <cell r="X2586">
            <v>1009439</v>
          </cell>
          <cell r="Y2586">
            <v>1248214</v>
          </cell>
        </row>
        <row r="2587">
          <cell r="C2587">
            <v>0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13115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  <cell r="R2587">
            <v>0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13115</v>
          </cell>
          <cell r="Y2587">
            <v>13115</v>
          </cell>
        </row>
        <row r="2588">
          <cell r="C2588">
            <v>0</v>
          </cell>
          <cell r="D2588">
            <v>492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492</v>
          </cell>
          <cell r="Y2588">
            <v>492</v>
          </cell>
        </row>
        <row r="2589">
          <cell r="C2589">
            <v>567</v>
          </cell>
          <cell r="D2589">
            <v>1462</v>
          </cell>
          <cell r="E2589">
            <v>5620</v>
          </cell>
          <cell r="F2589">
            <v>445</v>
          </cell>
          <cell r="G2589">
            <v>7683</v>
          </cell>
          <cell r="H2589">
            <v>480</v>
          </cell>
          <cell r="I2589">
            <v>576</v>
          </cell>
          <cell r="J2589">
            <v>773</v>
          </cell>
          <cell r="K2589">
            <v>0</v>
          </cell>
          <cell r="L2589">
            <v>1220</v>
          </cell>
          <cell r="M2589">
            <v>4313</v>
          </cell>
          <cell r="N2589">
            <v>1834</v>
          </cell>
          <cell r="O2589">
            <v>310</v>
          </cell>
          <cell r="P2589">
            <v>7340</v>
          </cell>
          <cell r="Q2589">
            <v>34945</v>
          </cell>
          <cell r="R2589">
            <v>13114</v>
          </cell>
          <cell r="S2589">
            <v>4844</v>
          </cell>
          <cell r="T2589">
            <v>9784</v>
          </cell>
          <cell r="U2589">
            <v>128</v>
          </cell>
          <cell r="V2589">
            <v>497</v>
          </cell>
          <cell r="W2589">
            <v>18734</v>
          </cell>
          <cell r="X2589">
            <v>77201</v>
          </cell>
          <cell r="Y2589">
            <v>95935</v>
          </cell>
        </row>
        <row r="2590"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1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  <cell r="R2590">
            <v>0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1</v>
          </cell>
          <cell r="Y2590">
            <v>1</v>
          </cell>
        </row>
        <row r="2591">
          <cell r="C2591">
            <v>0</v>
          </cell>
          <cell r="D2591">
            <v>275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  <cell r="R2591">
            <v>0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275</v>
          </cell>
          <cell r="Y2591">
            <v>275</v>
          </cell>
        </row>
        <row r="2592">
          <cell r="C2592">
            <v>38</v>
          </cell>
          <cell r="D2592">
            <v>119</v>
          </cell>
          <cell r="E2592">
            <v>916</v>
          </cell>
          <cell r="F2592">
            <v>88</v>
          </cell>
          <cell r="G2592">
            <v>505</v>
          </cell>
          <cell r="H2592">
            <v>584</v>
          </cell>
          <cell r="I2592">
            <v>17</v>
          </cell>
          <cell r="J2592">
            <v>652</v>
          </cell>
          <cell r="K2592">
            <v>23</v>
          </cell>
          <cell r="L2592">
            <v>335</v>
          </cell>
          <cell r="M2592">
            <v>58</v>
          </cell>
          <cell r="N2592">
            <v>132</v>
          </cell>
          <cell r="O2592">
            <v>51</v>
          </cell>
          <cell r="P2592">
            <v>739</v>
          </cell>
          <cell r="Q2592">
            <v>2294</v>
          </cell>
          <cell r="R2592">
            <v>1281</v>
          </cell>
          <cell r="S2592">
            <v>1264</v>
          </cell>
          <cell r="T2592">
            <v>1003</v>
          </cell>
          <cell r="U2592">
            <v>75</v>
          </cell>
          <cell r="V2592">
            <v>115</v>
          </cell>
          <cell r="W2592">
            <v>2197</v>
          </cell>
          <cell r="X2592">
            <v>8092</v>
          </cell>
          <cell r="Y2592">
            <v>10289</v>
          </cell>
        </row>
        <row r="2593"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333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  <cell r="R2593">
            <v>0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333</v>
          </cell>
          <cell r="Y2593">
            <v>333</v>
          </cell>
        </row>
        <row r="2594">
          <cell r="C2594">
            <v>0</v>
          </cell>
          <cell r="D2594">
            <v>192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  <cell r="R2594">
            <v>0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  <cell r="X2594">
            <v>192</v>
          </cell>
          <cell r="Y2594">
            <v>192</v>
          </cell>
        </row>
        <row r="2595">
          <cell r="C2595">
            <v>109</v>
          </cell>
          <cell r="D2595">
            <v>16</v>
          </cell>
          <cell r="E2595">
            <v>401</v>
          </cell>
          <cell r="F2595">
            <v>4</v>
          </cell>
          <cell r="G2595">
            <v>51</v>
          </cell>
          <cell r="H2595">
            <v>292</v>
          </cell>
          <cell r="I2595">
            <v>12</v>
          </cell>
          <cell r="J2595">
            <v>64</v>
          </cell>
          <cell r="K2595">
            <v>2</v>
          </cell>
          <cell r="L2595">
            <v>44</v>
          </cell>
          <cell r="M2595">
            <v>43</v>
          </cell>
          <cell r="N2595">
            <v>9</v>
          </cell>
          <cell r="O2595">
            <v>28</v>
          </cell>
          <cell r="P2595">
            <v>9</v>
          </cell>
          <cell r="Q2595">
            <v>18</v>
          </cell>
          <cell r="R2595">
            <v>290</v>
          </cell>
          <cell r="S2595">
            <v>150</v>
          </cell>
          <cell r="T2595">
            <v>186</v>
          </cell>
          <cell r="U2595">
            <v>3</v>
          </cell>
          <cell r="V2595">
            <v>4</v>
          </cell>
          <cell r="W2595">
            <v>691</v>
          </cell>
          <cell r="X2595">
            <v>1044</v>
          </cell>
          <cell r="Y2595">
            <v>1735</v>
          </cell>
        </row>
        <row r="2596">
          <cell r="C2596">
            <v>1662</v>
          </cell>
          <cell r="D2596">
            <v>416</v>
          </cell>
          <cell r="E2596">
            <v>2906</v>
          </cell>
          <cell r="F2596">
            <v>140</v>
          </cell>
          <cell r="G2596">
            <v>1014</v>
          </cell>
          <cell r="H2596">
            <v>588</v>
          </cell>
          <cell r="I2596">
            <v>649</v>
          </cell>
          <cell r="J2596">
            <v>182</v>
          </cell>
          <cell r="K2596">
            <v>52</v>
          </cell>
          <cell r="L2596">
            <v>2971</v>
          </cell>
          <cell r="M2596">
            <v>170</v>
          </cell>
          <cell r="N2596">
            <v>163</v>
          </cell>
          <cell r="O2596">
            <v>26</v>
          </cell>
          <cell r="P2596">
            <v>503</v>
          </cell>
          <cell r="Q2596">
            <v>453</v>
          </cell>
          <cell r="R2596">
            <v>1353</v>
          </cell>
          <cell r="S2596">
            <v>561</v>
          </cell>
          <cell r="T2596">
            <v>819</v>
          </cell>
          <cell r="U2596">
            <v>71</v>
          </cell>
          <cell r="V2596">
            <v>358</v>
          </cell>
          <cell r="W2596">
            <v>4259</v>
          </cell>
          <cell r="X2596">
            <v>10798</v>
          </cell>
          <cell r="Y2596">
            <v>15057</v>
          </cell>
        </row>
        <row r="2597"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370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370</v>
          </cell>
          <cell r="Y2597">
            <v>370</v>
          </cell>
        </row>
        <row r="2598">
          <cell r="C2598">
            <v>216</v>
          </cell>
          <cell r="D2598">
            <v>20</v>
          </cell>
          <cell r="E2598">
            <v>505</v>
          </cell>
          <cell r="F2598">
            <v>1</v>
          </cell>
          <cell r="G2598">
            <v>16</v>
          </cell>
          <cell r="H2598">
            <v>165</v>
          </cell>
          <cell r="I2598">
            <v>20</v>
          </cell>
          <cell r="J2598">
            <v>34</v>
          </cell>
          <cell r="K2598">
            <v>14</v>
          </cell>
          <cell r="L2598">
            <v>100</v>
          </cell>
          <cell r="M2598">
            <v>78</v>
          </cell>
          <cell r="N2598">
            <v>21</v>
          </cell>
          <cell r="O2598">
            <v>30</v>
          </cell>
          <cell r="P2598">
            <v>4</v>
          </cell>
          <cell r="Q2598">
            <v>26</v>
          </cell>
          <cell r="R2598">
            <v>714</v>
          </cell>
          <cell r="S2598">
            <v>75</v>
          </cell>
          <cell r="T2598">
            <v>171</v>
          </cell>
          <cell r="U2598">
            <v>3</v>
          </cell>
          <cell r="V2598">
            <v>10</v>
          </cell>
          <cell r="W2598">
            <v>1219</v>
          </cell>
          <cell r="X2598">
            <v>1004</v>
          </cell>
          <cell r="Y2598">
            <v>2223</v>
          </cell>
        </row>
        <row r="2599">
          <cell r="C2599">
            <v>1216</v>
          </cell>
          <cell r="D2599">
            <v>178</v>
          </cell>
          <cell r="E2599">
            <v>1352</v>
          </cell>
          <cell r="F2599">
            <v>27</v>
          </cell>
          <cell r="G2599">
            <v>443</v>
          </cell>
          <cell r="H2599">
            <v>160</v>
          </cell>
          <cell r="I2599">
            <v>169</v>
          </cell>
          <cell r="J2599">
            <v>81</v>
          </cell>
          <cell r="K2599">
            <v>18</v>
          </cell>
          <cell r="L2599">
            <v>2241</v>
          </cell>
          <cell r="M2599">
            <v>57</v>
          </cell>
          <cell r="N2599">
            <v>69</v>
          </cell>
          <cell r="O2599">
            <v>17</v>
          </cell>
          <cell r="P2599">
            <v>342</v>
          </cell>
          <cell r="Q2599">
            <v>1371</v>
          </cell>
          <cell r="R2599">
            <v>1405</v>
          </cell>
          <cell r="S2599">
            <v>595</v>
          </cell>
          <cell r="T2599">
            <v>1103</v>
          </cell>
          <cell r="U2599">
            <v>74</v>
          </cell>
          <cell r="V2599">
            <v>253</v>
          </cell>
          <cell r="W2599">
            <v>2757</v>
          </cell>
          <cell r="X2599">
            <v>8414</v>
          </cell>
          <cell r="Y2599">
            <v>11171</v>
          </cell>
        </row>
        <row r="2600"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505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  <cell r="R2600">
            <v>0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505</v>
          </cell>
          <cell r="Y2600">
            <v>505</v>
          </cell>
        </row>
        <row r="2601">
          <cell r="C2601">
            <v>16</v>
          </cell>
          <cell r="D2601">
            <v>0</v>
          </cell>
          <cell r="E2601">
            <v>445</v>
          </cell>
          <cell r="F2601">
            <v>3</v>
          </cell>
          <cell r="G2601">
            <v>32</v>
          </cell>
          <cell r="H2601">
            <v>34</v>
          </cell>
          <cell r="I2601">
            <v>17</v>
          </cell>
          <cell r="J2601">
            <v>11</v>
          </cell>
          <cell r="K2601">
            <v>0</v>
          </cell>
          <cell r="L2601">
            <v>21</v>
          </cell>
          <cell r="M2601">
            <v>15</v>
          </cell>
          <cell r="N2601">
            <v>0</v>
          </cell>
          <cell r="O2601">
            <v>0</v>
          </cell>
          <cell r="P2601">
            <v>0</v>
          </cell>
          <cell r="Q2601">
            <v>25</v>
          </cell>
          <cell r="R2601">
            <v>20</v>
          </cell>
          <cell r="S2601">
            <v>6</v>
          </cell>
          <cell r="T2601">
            <v>44</v>
          </cell>
          <cell r="U2601">
            <v>1</v>
          </cell>
          <cell r="V2601">
            <v>0</v>
          </cell>
          <cell r="W2601">
            <v>465</v>
          </cell>
          <cell r="X2601">
            <v>225</v>
          </cell>
          <cell r="Y2601">
            <v>690</v>
          </cell>
        </row>
        <row r="2602"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  <cell r="R2602">
            <v>0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</row>
        <row r="2603">
          <cell r="C2603">
            <v>0</v>
          </cell>
          <cell r="D2603">
            <v>2</v>
          </cell>
          <cell r="E2603">
            <v>9</v>
          </cell>
          <cell r="F2603">
            <v>0</v>
          </cell>
          <cell r="G2603">
            <v>3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2</v>
          </cell>
          <cell r="S2603">
            <v>0</v>
          </cell>
          <cell r="T2603">
            <v>0</v>
          </cell>
          <cell r="U2603">
            <v>99</v>
          </cell>
          <cell r="V2603">
            <v>7</v>
          </cell>
          <cell r="W2603">
            <v>11</v>
          </cell>
          <cell r="X2603">
            <v>111</v>
          </cell>
          <cell r="Y2603">
            <v>122</v>
          </cell>
        </row>
        <row r="2604"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</row>
        <row r="2605"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1223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  <cell r="R2605">
            <v>0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1223</v>
          </cell>
          <cell r="Y2605">
            <v>1223</v>
          </cell>
        </row>
        <row r="2606">
          <cell r="C2606">
            <v>10</v>
          </cell>
          <cell r="D2606">
            <v>0</v>
          </cell>
          <cell r="E2606">
            <v>226</v>
          </cell>
          <cell r="F2606">
            <v>40</v>
          </cell>
          <cell r="G2606">
            <v>1409</v>
          </cell>
          <cell r="H2606">
            <v>42</v>
          </cell>
          <cell r="I2606">
            <v>49</v>
          </cell>
          <cell r="J2606">
            <v>108</v>
          </cell>
          <cell r="K2606">
            <v>0</v>
          </cell>
          <cell r="L2606">
            <v>98</v>
          </cell>
          <cell r="M2606">
            <v>133</v>
          </cell>
          <cell r="N2606">
            <v>128</v>
          </cell>
          <cell r="O2606">
            <v>0</v>
          </cell>
          <cell r="P2606">
            <v>64</v>
          </cell>
          <cell r="Q2606">
            <v>447</v>
          </cell>
          <cell r="R2606">
            <v>266</v>
          </cell>
          <cell r="S2606">
            <v>46</v>
          </cell>
          <cell r="T2606">
            <v>234</v>
          </cell>
          <cell r="U2606">
            <v>0</v>
          </cell>
          <cell r="V2606">
            <v>0</v>
          </cell>
          <cell r="W2606">
            <v>492</v>
          </cell>
          <cell r="X2606">
            <v>2808</v>
          </cell>
          <cell r="Y2606">
            <v>3300</v>
          </cell>
        </row>
        <row r="2607">
          <cell r="C2607">
            <v>0</v>
          </cell>
          <cell r="D2607">
            <v>0</v>
          </cell>
          <cell r="E2607">
            <v>243</v>
          </cell>
          <cell r="F2607">
            <v>0</v>
          </cell>
          <cell r="G2607">
            <v>4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21</v>
          </cell>
          <cell r="M2607">
            <v>0</v>
          </cell>
          <cell r="N2607">
            <v>0</v>
          </cell>
          <cell r="O2607">
            <v>0</v>
          </cell>
          <cell r="P2607">
            <v>2</v>
          </cell>
          <cell r="Q2607">
            <v>0</v>
          </cell>
          <cell r="R2607">
            <v>15</v>
          </cell>
          <cell r="S2607">
            <v>0</v>
          </cell>
          <cell r="T2607">
            <v>0</v>
          </cell>
          <cell r="U2607">
            <v>0</v>
          </cell>
          <cell r="V2607">
            <v>5</v>
          </cell>
          <cell r="W2607">
            <v>258</v>
          </cell>
          <cell r="X2607">
            <v>32</v>
          </cell>
          <cell r="Y2607">
            <v>290</v>
          </cell>
        </row>
        <row r="2608"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  <cell r="R2608">
            <v>0</v>
          </cell>
          <cell r="S2608">
            <v>0</v>
          </cell>
          <cell r="T2608">
            <v>0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</row>
        <row r="2609"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  <cell r="R2609">
            <v>0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</row>
        <row r="2610">
          <cell r="C2610">
            <v>120274</v>
          </cell>
          <cell r="D2610">
            <v>38094</v>
          </cell>
          <cell r="E2610">
            <v>213533</v>
          </cell>
          <cell r="F2610">
            <v>39545</v>
          </cell>
          <cell r="G2610">
            <v>135915</v>
          </cell>
          <cell r="H2610">
            <v>39252</v>
          </cell>
          <cell r="I2610">
            <v>47633</v>
          </cell>
          <cell r="J2610">
            <v>106182</v>
          </cell>
          <cell r="K2610">
            <v>8050</v>
          </cell>
          <cell r="L2610">
            <v>30025</v>
          </cell>
          <cell r="M2610">
            <v>59356</v>
          </cell>
          <cell r="N2610">
            <v>21595</v>
          </cell>
          <cell r="O2610">
            <v>10467</v>
          </cell>
          <cell r="P2610">
            <v>38601</v>
          </cell>
          <cell r="Q2610">
            <v>182478</v>
          </cell>
          <cell r="R2610">
            <v>173546</v>
          </cell>
          <cell r="S2610">
            <v>93363</v>
          </cell>
          <cell r="T2610">
            <v>70146</v>
          </cell>
          <cell r="U2610">
            <v>267855</v>
          </cell>
          <cell r="V2610">
            <v>171259</v>
          </cell>
          <cell r="W2610">
            <v>387079</v>
          </cell>
          <cell r="X2610">
            <v>1480090</v>
          </cell>
          <cell r="Y2610">
            <v>1867169</v>
          </cell>
        </row>
        <row r="2611"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29489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  <cell r="R2611">
            <v>0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29489</v>
          </cell>
          <cell r="Y2611">
            <v>29489</v>
          </cell>
        </row>
        <row r="2612">
          <cell r="C2612">
            <v>0</v>
          </cell>
          <cell r="D2612">
            <v>4615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  <cell r="R2612">
            <v>0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  <cell r="X2612">
            <v>4615</v>
          </cell>
          <cell r="Y2612">
            <v>4615</v>
          </cell>
        </row>
        <row r="2613">
          <cell r="C2613">
            <v>165</v>
          </cell>
          <cell r="D2613">
            <v>628</v>
          </cell>
          <cell r="E2613">
            <v>1811</v>
          </cell>
          <cell r="F2613">
            <v>7</v>
          </cell>
          <cell r="G2613">
            <v>3591</v>
          </cell>
          <cell r="H2613">
            <v>576</v>
          </cell>
          <cell r="I2613">
            <v>275</v>
          </cell>
          <cell r="J2613">
            <v>290</v>
          </cell>
          <cell r="K2613">
            <v>1</v>
          </cell>
          <cell r="L2613">
            <v>366</v>
          </cell>
          <cell r="M2613">
            <v>5098</v>
          </cell>
          <cell r="N2613">
            <v>1097</v>
          </cell>
          <cell r="O2613">
            <v>550</v>
          </cell>
          <cell r="P2613">
            <v>2755</v>
          </cell>
          <cell r="Q2613">
            <v>11900</v>
          </cell>
          <cell r="R2613">
            <v>6915</v>
          </cell>
          <cell r="S2613">
            <v>3537</v>
          </cell>
          <cell r="T2613">
            <v>32801</v>
          </cell>
          <cell r="U2613">
            <v>92</v>
          </cell>
          <cell r="V2613">
            <v>135</v>
          </cell>
          <cell r="W2613">
            <v>8726</v>
          </cell>
          <cell r="X2613">
            <v>63864</v>
          </cell>
          <cell r="Y2613">
            <v>72590</v>
          </cell>
        </row>
        <row r="2614"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2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  <cell r="R2614">
            <v>0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  <cell r="X2614">
            <v>2</v>
          </cell>
          <cell r="Y2614">
            <v>2</v>
          </cell>
        </row>
        <row r="2615">
          <cell r="C2615">
            <v>0</v>
          </cell>
          <cell r="D2615">
            <v>156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  <cell r="R2615">
            <v>0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  <cell r="X2615">
            <v>156</v>
          </cell>
          <cell r="Y2615">
            <v>156</v>
          </cell>
        </row>
        <row r="2616">
          <cell r="C2616">
            <v>1485</v>
          </cell>
          <cell r="D2616">
            <v>2654</v>
          </cell>
          <cell r="E2616">
            <v>9621</v>
          </cell>
          <cell r="F2616">
            <v>1797</v>
          </cell>
          <cell r="G2616">
            <v>3684</v>
          </cell>
          <cell r="H2616">
            <v>7471</v>
          </cell>
          <cell r="I2616">
            <v>1559</v>
          </cell>
          <cell r="J2616">
            <v>3334</v>
          </cell>
          <cell r="K2616">
            <v>370</v>
          </cell>
          <cell r="L2616">
            <v>4066</v>
          </cell>
          <cell r="M2616">
            <v>1960</v>
          </cell>
          <cell r="N2616">
            <v>1506</v>
          </cell>
          <cell r="O2616">
            <v>1365</v>
          </cell>
          <cell r="P2616">
            <v>7783</v>
          </cell>
          <cell r="Q2616">
            <v>26113</v>
          </cell>
          <cell r="R2616">
            <v>10522</v>
          </cell>
          <cell r="S2616">
            <v>3599</v>
          </cell>
          <cell r="T2616">
            <v>3762</v>
          </cell>
          <cell r="U2616">
            <v>1231</v>
          </cell>
          <cell r="V2616">
            <v>2336</v>
          </cell>
          <cell r="W2616">
            <v>20143</v>
          </cell>
          <cell r="X2616">
            <v>76075</v>
          </cell>
          <cell r="Y2616">
            <v>96218</v>
          </cell>
        </row>
        <row r="2617"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7231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  <cell r="R2617">
            <v>0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  <cell r="X2617">
            <v>7231</v>
          </cell>
          <cell r="Y2617">
            <v>7231</v>
          </cell>
        </row>
        <row r="2618">
          <cell r="C2618">
            <v>0</v>
          </cell>
          <cell r="D2618">
            <v>1363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  <cell r="R2618">
            <v>0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1363</v>
          </cell>
          <cell r="Y2618">
            <v>1363</v>
          </cell>
        </row>
        <row r="2619">
          <cell r="C2619">
            <v>1</v>
          </cell>
          <cell r="D2619">
            <v>20</v>
          </cell>
          <cell r="E2619">
            <v>294</v>
          </cell>
          <cell r="F2619">
            <v>6</v>
          </cell>
          <cell r="G2619">
            <v>61</v>
          </cell>
          <cell r="H2619">
            <v>112</v>
          </cell>
          <cell r="I2619">
            <v>7</v>
          </cell>
          <cell r="J2619">
            <v>15</v>
          </cell>
          <cell r="K2619">
            <v>2</v>
          </cell>
          <cell r="L2619">
            <v>39</v>
          </cell>
          <cell r="M2619">
            <v>15</v>
          </cell>
          <cell r="N2619">
            <v>34</v>
          </cell>
          <cell r="O2619">
            <v>33</v>
          </cell>
          <cell r="P2619">
            <v>9</v>
          </cell>
          <cell r="Q2619">
            <v>7</v>
          </cell>
          <cell r="R2619">
            <v>281</v>
          </cell>
          <cell r="S2619">
            <v>37</v>
          </cell>
          <cell r="T2619">
            <v>54</v>
          </cell>
          <cell r="U2619">
            <v>2</v>
          </cell>
          <cell r="V2619">
            <v>12</v>
          </cell>
          <cell r="W2619">
            <v>575</v>
          </cell>
          <cell r="X2619">
            <v>466</v>
          </cell>
          <cell r="Y2619">
            <v>1041</v>
          </cell>
        </row>
        <row r="2620">
          <cell r="C2620">
            <v>524</v>
          </cell>
          <cell r="D2620">
            <v>1498</v>
          </cell>
          <cell r="E2620">
            <v>4591</v>
          </cell>
          <cell r="F2620">
            <v>446</v>
          </cell>
          <cell r="G2620">
            <v>2139</v>
          </cell>
          <cell r="H2620">
            <v>1737</v>
          </cell>
          <cell r="I2620">
            <v>1305</v>
          </cell>
          <cell r="J2620">
            <v>610</v>
          </cell>
          <cell r="K2620">
            <v>303</v>
          </cell>
          <cell r="L2620">
            <v>2149</v>
          </cell>
          <cell r="M2620">
            <v>721</v>
          </cell>
          <cell r="N2620">
            <v>309</v>
          </cell>
          <cell r="O2620">
            <v>153</v>
          </cell>
          <cell r="P2620">
            <v>1407</v>
          </cell>
          <cell r="Q2620">
            <v>1758</v>
          </cell>
          <cell r="R2620">
            <v>3099</v>
          </cell>
          <cell r="S2620">
            <v>997</v>
          </cell>
          <cell r="T2620">
            <v>773</v>
          </cell>
          <cell r="U2620">
            <v>178</v>
          </cell>
          <cell r="V2620">
            <v>567</v>
          </cell>
          <cell r="W2620">
            <v>7690</v>
          </cell>
          <cell r="X2620">
            <v>17574</v>
          </cell>
          <cell r="Y2620">
            <v>25264</v>
          </cell>
        </row>
        <row r="2621"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166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  <cell r="R2621">
            <v>0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  <cell r="X2621">
            <v>166</v>
          </cell>
          <cell r="Y2621">
            <v>166</v>
          </cell>
        </row>
        <row r="2622">
          <cell r="C2622">
            <v>0</v>
          </cell>
          <cell r="D2622">
            <v>21</v>
          </cell>
          <cell r="E2622">
            <v>364</v>
          </cell>
          <cell r="F2622">
            <v>2</v>
          </cell>
          <cell r="G2622">
            <v>20</v>
          </cell>
          <cell r="H2622">
            <v>53</v>
          </cell>
          <cell r="I2622">
            <v>8</v>
          </cell>
          <cell r="J2622">
            <v>8</v>
          </cell>
          <cell r="K2622">
            <v>3</v>
          </cell>
          <cell r="L2622">
            <v>107</v>
          </cell>
          <cell r="M2622">
            <v>13</v>
          </cell>
          <cell r="N2622">
            <v>106</v>
          </cell>
          <cell r="O2622">
            <v>51</v>
          </cell>
          <cell r="P2622">
            <v>7</v>
          </cell>
          <cell r="Q2622">
            <v>52</v>
          </cell>
          <cell r="R2622">
            <v>622</v>
          </cell>
          <cell r="S2622">
            <v>69</v>
          </cell>
          <cell r="T2622">
            <v>158</v>
          </cell>
          <cell r="U2622">
            <v>5</v>
          </cell>
          <cell r="V2622">
            <v>35</v>
          </cell>
          <cell r="W2622">
            <v>986</v>
          </cell>
          <cell r="X2622">
            <v>718</v>
          </cell>
          <cell r="Y2622">
            <v>1704</v>
          </cell>
        </row>
        <row r="2623">
          <cell r="C2623">
            <v>190</v>
          </cell>
          <cell r="D2623">
            <v>193</v>
          </cell>
          <cell r="E2623">
            <v>1216</v>
          </cell>
          <cell r="F2623">
            <v>34</v>
          </cell>
          <cell r="G2623">
            <v>559</v>
          </cell>
          <cell r="H2623">
            <v>353</v>
          </cell>
          <cell r="I2623">
            <v>150</v>
          </cell>
          <cell r="J2623">
            <v>166</v>
          </cell>
          <cell r="K2623">
            <v>83</v>
          </cell>
          <cell r="L2623">
            <v>726</v>
          </cell>
          <cell r="M2623">
            <v>115</v>
          </cell>
          <cell r="N2623">
            <v>109</v>
          </cell>
          <cell r="O2623">
            <v>61</v>
          </cell>
          <cell r="P2623">
            <v>363</v>
          </cell>
          <cell r="Q2623">
            <v>2184</v>
          </cell>
          <cell r="R2623">
            <v>1539</v>
          </cell>
          <cell r="S2623">
            <v>321</v>
          </cell>
          <cell r="T2623">
            <v>531</v>
          </cell>
          <cell r="U2623">
            <v>87</v>
          </cell>
          <cell r="V2623">
            <v>186</v>
          </cell>
          <cell r="W2623">
            <v>2755</v>
          </cell>
          <cell r="X2623">
            <v>6411</v>
          </cell>
          <cell r="Y2623">
            <v>9166</v>
          </cell>
        </row>
        <row r="2624">
          <cell r="C2624">
            <v>0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143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  <cell r="R2624">
            <v>0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  <cell r="X2624">
            <v>143</v>
          </cell>
          <cell r="Y2624">
            <v>143</v>
          </cell>
        </row>
        <row r="2625">
          <cell r="C2625">
            <v>1</v>
          </cell>
          <cell r="D2625">
            <v>0</v>
          </cell>
          <cell r="E2625">
            <v>1006</v>
          </cell>
          <cell r="F2625">
            <v>1</v>
          </cell>
          <cell r="G2625">
            <v>163</v>
          </cell>
          <cell r="H2625">
            <v>14</v>
          </cell>
          <cell r="I2625">
            <v>47</v>
          </cell>
          <cell r="J2625">
            <v>13</v>
          </cell>
          <cell r="K2625">
            <v>0</v>
          </cell>
          <cell r="L2625">
            <v>126</v>
          </cell>
          <cell r="M2625">
            <v>71</v>
          </cell>
          <cell r="N2625">
            <v>0</v>
          </cell>
          <cell r="O2625">
            <v>0</v>
          </cell>
          <cell r="P2625">
            <v>4</v>
          </cell>
          <cell r="Q2625">
            <v>85</v>
          </cell>
          <cell r="R2625">
            <v>88</v>
          </cell>
          <cell r="S2625">
            <v>26</v>
          </cell>
          <cell r="T2625">
            <v>86</v>
          </cell>
          <cell r="U2625">
            <v>0</v>
          </cell>
          <cell r="V2625">
            <v>0</v>
          </cell>
          <cell r="W2625">
            <v>1094</v>
          </cell>
          <cell r="X2625">
            <v>637</v>
          </cell>
          <cell r="Y2625">
            <v>1731</v>
          </cell>
        </row>
        <row r="2626">
          <cell r="C2626">
            <v>0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1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  <cell r="R2626">
            <v>0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1</v>
          </cell>
          <cell r="Y2626">
            <v>1</v>
          </cell>
        </row>
        <row r="2627">
          <cell r="C2627">
            <v>0</v>
          </cell>
          <cell r="D2627">
            <v>11</v>
          </cell>
          <cell r="E2627">
            <v>20</v>
          </cell>
          <cell r="F2627">
            <v>0</v>
          </cell>
          <cell r="G2627">
            <v>27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  <cell r="R2627">
            <v>8</v>
          </cell>
          <cell r="S2627">
            <v>0</v>
          </cell>
          <cell r="T2627">
            <v>0</v>
          </cell>
          <cell r="U2627">
            <v>71</v>
          </cell>
          <cell r="V2627">
            <v>17</v>
          </cell>
          <cell r="W2627">
            <v>28</v>
          </cell>
          <cell r="X2627">
            <v>126</v>
          </cell>
          <cell r="Y2627">
            <v>154</v>
          </cell>
        </row>
        <row r="2628">
          <cell r="C2628">
            <v>0</v>
          </cell>
          <cell r="D2628">
            <v>0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  <cell r="R2628">
            <v>0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  <cell r="X2628">
            <v>0</v>
          </cell>
          <cell r="Y2628">
            <v>0</v>
          </cell>
        </row>
        <row r="2629">
          <cell r="C2629">
            <v>0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486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486</v>
          </cell>
          <cell r="Y2629">
            <v>486</v>
          </cell>
        </row>
        <row r="2630">
          <cell r="C2630">
            <v>44</v>
          </cell>
          <cell r="D2630">
            <v>0</v>
          </cell>
          <cell r="E2630">
            <v>511</v>
          </cell>
          <cell r="F2630">
            <v>53</v>
          </cell>
          <cell r="G2630">
            <v>1215</v>
          </cell>
          <cell r="H2630">
            <v>124</v>
          </cell>
          <cell r="I2630">
            <v>94</v>
          </cell>
          <cell r="J2630">
            <v>95</v>
          </cell>
          <cell r="K2630">
            <v>2</v>
          </cell>
          <cell r="L2630">
            <v>164</v>
          </cell>
          <cell r="M2630">
            <v>282</v>
          </cell>
          <cell r="N2630">
            <v>95</v>
          </cell>
          <cell r="O2630">
            <v>0</v>
          </cell>
          <cell r="P2630">
            <v>45</v>
          </cell>
          <cell r="Q2630">
            <v>640</v>
          </cell>
          <cell r="R2630">
            <v>460</v>
          </cell>
          <cell r="S2630">
            <v>76</v>
          </cell>
          <cell r="T2630">
            <v>423</v>
          </cell>
          <cell r="U2630">
            <v>0</v>
          </cell>
          <cell r="V2630">
            <v>0</v>
          </cell>
          <cell r="W2630">
            <v>971</v>
          </cell>
          <cell r="X2630">
            <v>3352</v>
          </cell>
          <cell r="Y2630">
            <v>4323</v>
          </cell>
        </row>
        <row r="2631">
          <cell r="C2631">
            <v>0</v>
          </cell>
          <cell r="D2631">
            <v>0</v>
          </cell>
          <cell r="E2631">
            <v>548</v>
          </cell>
          <cell r="F2631">
            <v>0</v>
          </cell>
          <cell r="G2631">
            <v>8</v>
          </cell>
          <cell r="H2631">
            <v>0</v>
          </cell>
          <cell r="I2631">
            <v>0</v>
          </cell>
          <cell r="J2631">
            <v>14</v>
          </cell>
          <cell r="K2631">
            <v>0</v>
          </cell>
          <cell r="L2631">
            <v>71</v>
          </cell>
          <cell r="M2631">
            <v>0</v>
          </cell>
          <cell r="N2631">
            <v>0</v>
          </cell>
          <cell r="O2631">
            <v>0</v>
          </cell>
          <cell r="P2631">
            <v>10</v>
          </cell>
          <cell r="Q2631">
            <v>5</v>
          </cell>
          <cell r="R2631">
            <v>113</v>
          </cell>
          <cell r="S2631">
            <v>11</v>
          </cell>
          <cell r="T2631">
            <v>41</v>
          </cell>
          <cell r="U2631">
            <v>0</v>
          </cell>
          <cell r="V2631">
            <v>15</v>
          </cell>
          <cell r="W2631">
            <v>661</v>
          </cell>
          <cell r="X2631">
            <v>175</v>
          </cell>
          <cell r="Y2631">
            <v>836</v>
          </cell>
        </row>
        <row r="2632">
          <cell r="C2632">
            <v>0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17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  <cell r="R2632">
            <v>0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17</v>
          </cell>
          <cell r="Y2632">
            <v>17</v>
          </cell>
        </row>
        <row r="2633">
          <cell r="C2633">
            <v>0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  <cell r="R2633">
            <v>0</v>
          </cell>
          <cell r="S2633">
            <v>0</v>
          </cell>
          <cell r="T2633">
            <v>0</v>
          </cell>
          <cell r="U2633">
            <v>0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</row>
        <row r="2634">
          <cell r="C2634">
            <v>6131</v>
          </cell>
          <cell r="D2634">
            <v>1109</v>
          </cell>
          <cell r="E2634">
            <v>18600</v>
          </cell>
          <cell r="F2634">
            <v>1074</v>
          </cell>
          <cell r="G2634">
            <v>8555</v>
          </cell>
          <cell r="H2634">
            <v>1757</v>
          </cell>
          <cell r="I2634">
            <v>1085</v>
          </cell>
          <cell r="J2634">
            <v>4740</v>
          </cell>
          <cell r="K2634">
            <v>473</v>
          </cell>
          <cell r="L2634">
            <v>1346</v>
          </cell>
          <cell r="M2634">
            <v>3576</v>
          </cell>
          <cell r="N2634">
            <v>1226</v>
          </cell>
          <cell r="O2634">
            <v>145</v>
          </cell>
          <cell r="P2634">
            <v>1583</v>
          </cell>
          <cell r="Q2634">
            <v>7609</v>
          </cell>
          <cell r="R2634">
            <v>115734</v>
          </cell>
          <cell r="S2634">
            <v>2564</v>
          </cell>
          <cell r="T2634">
            <v>2467</v>
          </cell>
          <cell r="U2634">
            <v>13737</v>
          </cell>
          <cell r="V2634">
            <v>14347</v>
          </cell>
          <cell r="W2634">
            <v>134334</v>
          </cell>
          <cell r="X2634">
            <v>73524</v>
          </cell>
          <cell r="Y2634">
            <v>207858</v>
          </cell>
        </row>
        <row r="2635">
          <cell r="C2635">
            <v>0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1716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  <cell r="R2635">
            <v>0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1716</v>
          </cell>
          <cell r="Y2635">
            <v>1716</v>
          </cell>
        </row>
        <row r="2636">
          <cell r="C2636">
            <v>0</v>
          </cell>
          <cell r="D2636">
            <v>4245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  <cell r="R2636">
            <v>0</v>
          </cell>
          <cell r="S2636">
            <v>0</v>
          </cell>
          <cell r="T2636">
            <v>0</v>
          </cell>
          <cell r="U2636">
            <v>0</v>
          </cell>
          <cell r="V2636">
            <v>0</v>
          </cell>
          <cell r="W2636">
            <v>0</v>
          </cell>
          <cell r="X2636">
            <v>4245</v>
          </cell>
          <cell r="Y2636">
            <v>4245</v>
          </cell>
        </row>
        <row r="2637">
          <cell r="C2637">
            <v>397</v>
          </cell>
          <cell r="D2637">
            <v>1026</v>
          </cell>
          <cell r="E2637">
            <v>4028</v>
          </cell>
          <cell r="F2637">
            <v>28</v>
          </cell>
          <cell r="G2637">
            <v>634</v>
          </cell>
          <cell r="H2637">
            <v>1021</v>
          </cell>
          <cell r="I2637">
            <v>1419</v>
          </cell>
          <cell r="J2637">
            <v>569</v>
          </cell>
          <cell r="K2637">
            <v>943</v>
          </cell>
          <cell r="L2637">
            <v>2583</v>
          </cell>
          <cell r="M2637">
            <v>391</v>
          </cell>
          <cell r="N2637">
            <v>168</v>
          </cell>
          <cell r="O2637">
            <v>1993</v>
          </cell>
          <cell r="P2637">
            <v>1536</v>
          </cell>
          <cell r="Q2637">
            <v>2551</v>
          </cell>
          <cell r="R2637">
            <v>6665</v>
          </cell>
          <cell r="S2637">
            <v>1506</v>
          </cell>
          <cell r="T2637">
            <v>1615</v>
          </cell>
          <cell r="U2637">
            <v>84</v>
          </cell>
          <cell r="V2637">
            <v>2097</v>
          </cell>
          <cell r="W2637">
            <v>10693</v>
          </cell>
          <cell r="X2637">
            <v>20561</v>
          </cell>
          <cell r="Y2637">
            <v>31254</v>
          </cell>
        </row>
        <row r="2638">
          <cell r="C2638">
            <v>0</v>
          </cell>
          <cell r="D2638">
            <v>0</v>
          </cell>
          <cell r="E2638">
            <v>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3845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  <cell r="R2638">
            <v>0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3845</v>
          </cell>
          <cell r="Y2638">
            <v>3845</v>
          </cell>
        </row>
        <row r="2639">
          <cell r="C2639">
            <v>0</v>
          </cell>
          <cell r="D2639">
            <v>817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  <cell r="R2639">
            <v>0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817</v>
          </cell>
          <cell r="Y2639">
            <v>817</v>
          </cell>
        </row>
        <row r="2640">
          <cell r="C2640">
            <v>1268</v>
          </cell>
          <cell r="D2640">
            <v>1266</v>
          </cell>
          <cell r="E2640">
            <v>4785</v>
          </cell>
          <cell r="F2640">
            <v>629</v>
          </cell>
          <cell r="G2640">
            <v>1451</v>
          </cell>
          <cell r="H2640">
            <v>4355</v>
          </cell>
          <cell r="I2640">
            <v>1243</v>
          </cell>
          <cell r="J2640">
            <v>938</v>
          </cell>
          <cell r="K2640">
            <v>122</v>
          </cell>
          <cell r="L2640">
            <v>1917</v>
          </cell>
          <cell r="M2640">
            <v>666</v>
          </cell>
          <cell r="N2640">
            <v>639</v>
          </cell>
          <cell r="O2640">
            <v>1629</v>
          </cell>
          <cell r="P2640">
            <v>2069</v>
          </cell>
          <cell r="Q2640">
            <v>6850</v>
          </cell>
          <cell r="R2640">
            <v>6210</v>
          </cell>
          <cell r="S2640">
            <v>910</v>
          </cell>
          <cell r="T2640">
            <v>2057</v>
          </cell>
          <cell r="U2640">
            <v>480</v>
          </cell>
          <cell r="V2640">
            <v>1499</v>
          </cell>
          <cell r="W2640">
            <v>10995</v>
          </cell>
          <cell r="X2640">
            <v>29988</v>
          </cell>
          <cell r="Y2640">
            <v>40983</v>
          </cell>
        </row>
        <row r="2641">
          <cell r="C2641">
            <v>0</v>
          </cell>
          <cell r="D2641">
            <v>0</v>
          </cell>
          <cell r="E2641">
            <v>0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747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  <cell r="R2641">
            <v>0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747</v>
          </cell>
          <cell r="Y2641">
            <v>747</v>
          </cell>
        </row>
        <row r="2642">
          <cell r="C2642">
            <v>0</v>
          </cell>
          <cell r="D2642">
            <v>640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  <cell r="R2642">
            <v>0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640</v>
          </cell>
          <cell r="Y2642">
            <v>640</v>
          </cell>
        </row>
        <row r="2643">
          <cell r="C2643">
            <v>13</v>
          </cell>
          <cell r="D2643">
            <v>10</v>
          </cell>
          <cell r="E2643">
            <v>321</v>
          </cell>
          <cell r="F2643">
            <v>19</v>
          </cell>
          <cell r="G2643">
            <v>56</v>
          </cell>
          <cell r="H2643">
            <v>118</v>
          </cell>
          <cell r="I2643">
            <v>9</v>
          </cell>
          <cell r="J2643">
            <v>32</v>
          </cell>
          <cell r="K2643">
            <v>1</v>
          </cell>
          <cell r="L2643">
            <v>38</v>
          </cell>
          <cell r="M2643">
            <v>21</v>
          </cell>
          <cell r="N2643">
            <v>11</v>
          </cell>
          <cell r="O2643">
            <v>2</v>
          </cell>
          <cell r="P2643">
            <v>2</v>
          </cell>
          <cell r="Q2643">
            <v>7</v>
          </cell>
          <cell r="R2643">
            <v>32</v>
          </cell>
          <cell r="S2643">
            <v>26</v>
          </cell>
          <cell r="T2643">
            <v>41</v>
          </cell>
          <cell r="U2643">
            <v>4</v>
          </cell>
          <cell r="V2643">
            <v>18</v>
          </cell>
          <cell r="W2643">
            <v>353</v>
          </cell>
          <cell r="X2643">
            <v>428</v>
          </cell>
          <cell r="Y2643">
            <v>781</v>
          </cell>
        </row>
        <row r="2644">
          <cell r="C2644">
            <v>1086</v>
          </cell>
          <cell r="D2644">
            <v>1108</v>
          </cell>
          <cell r="E2644">
            <v>10558</v>
          </cell>
          <cell r="F2644">
            <v>1708</v>
          </cell>
          <cell r="G2644">
            <v>1662</v>
          </cell>
          <cell r="H2644">
            <v>2079</v>
          </cell>
          <cell r="I2644">
            <v>1203</v>
          </cell>
          <cell r="J2644">
            <v>1171</v>
          </cell>
          <cell r="K2644">
            <v>566</v>
          </cell>
          <cell r="L2644">
            <v>3193</v>
          </cell>
          <cell r="M2644">
            <v>1158</v>
          </cell>
          <cell r="N2644">
            <v>303</v>
          </cell>
          <cell r="O2644">
            <v>150</v>
          </cell>
          <cell r="P2644">
            <v>1368</v>
          </cell>
          <cell r="Q2644">
            <v>1656</v>
          </cell>
          <cell r="R2644">
            <v>3824</v>
          </cell>
          <cell r="S2644">
            <v>1090</v>
          </cell>
          <cell r="T2644">
            <v>1077</v>
          </cell>
          <cell r="U2644">
            <v>454</v>
          </cell>
          <cell r="V2644">
            <v>964</v>
          </cell>
          <cell r="W2644">
            <v>14382</v>
          </cell>
          <cell r="X2644">
            <v>21996</v>
          </cell>
          <cell r="Y2644">
            <v>36378</v>
          </cell>
        </row>
        <row r="2645">
          <cell r="C2645">
            <v>0</v>
          </cell>
          <cell r="D2645">
            <v>0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214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  <cell r="R2645">
            <v>0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214</v>
          </cell>
          <cell r="Y2645">
            <v>214</v>
          </cell>
        </row>
        <row r="2646">
          <cell r="C2646">
            <v>4</v>
          </cell>
          <cell r="D2646">
            <v>5</v>
          </cell>
          <cell r="E2646">
            <v>327</v>
          </cell>
          <cell r="F2646">
            <v>5</v>
          </cell>
          <cell r="G2646">
            <v>30</v>
          </cell>
          <cell r="H2646">
            <v>47</v>
          </cell>
          <cell r="I2646">
            <v>7</v>
          </cell>
          <cell r="J2646">
            <v>14</v>
          </cell>
          <cell r="K2646">
            <v>3</v>
          </cell>
          <cell r="L2646">
            <v>12</v>
          </cell>
          <cell r="M2646">
            <v>12</v>
          </cell>
          <cell r="N2646">
            <v>9</v>
          </cell>
          <cell r="O2646">
            <v>13</v>
          </cell>
          <cell r="P2646">
            <v>6</v>
          </cell>
          <cell r="Q2646">
            <v>32</v>
          </cell>
          <cell r="R2646">
            <v>55</v>
          </cell>
          <cell r="S2646">
            <v>53</v>
          </cell>
          <cell r="T2646">
            <v>14</v>
          </cell>
          <cell r="U2646">
            <v>19</v>
          </cell>
          <cell r="V2646">
            <v>35</v>
          </cell>
          <cell r="W2646">
            <v>382</v>
          </cell>
          <cell r="X2646">
            <v>320</v>
          </cell>
          <cell r="Y2646">
            <v>702</v>
          </cell>
        </row>
        <row r="2647">
          <cell r="C2647">
            <v>421</v>
          </cell>
          <cell r="D2647">
            <v>182</v>
          </cell>
          <cell r="E2647">
            <v>2035</v>
          </cell>
          <cell r="F2647">
            <v>116</v>
          </cell>
          <cell r="G2647">
            <v>440</v>
          </cell>
          <cell r="H2647">
            <v>518</v>
          </cell>
          <cell r="I2647">
            <v>146</v>
          </cell>
          <cell r="J2647">
            <v>331</v>
          </cell>
          <cell r="K2647">
            <v>95</v>
          </cell>
          <cell r="L2647">
            <v>476</v>
          </cell>
          <cell r="M2647">
            <v>194</v>
          </cell>
          <cell r="N2647">
            <v>59</v>
          </cell>
          <cell r="O2647">
            <v>18</v>
          </cell>
          <cell r="P2647">
            <v>413</v>
          </cell>
          <cell r="Q2647">
            <v>978</v>
          </cell>
          <cell r="R2647">
            <v>943</v>
          </cell>
          <cell r="S2647">
            <v>483</v>
          </cell>
          <cell r="T2647">
            <v>332</v>
          </cell>
          <cell r="U2647">
            <v>499</v>
          </cell>
          <cell r="V2647">
            <v>506</v>
          </cell>
          <cell r="W2647">
            <v>2978</v>
          </cell>
          <cell r="X2647">
            <v>6207</v>
          </cell>
          <cell r="Y2647">
            <v>9185</v>
          </cell>
        </row>
        <row r="2648">
          <cell r="C2648">
            <v>0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142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  <cell r="R2648">
            <v>0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142</v>
          </cell>
          <cell r="Y2648">
            <v>142</v>
          </cell>
        </row>
        <row r="2649">
          <cell r="C2649">
            <v>1</v>
          </cell>
          <cell r="D2649">
            <v>14</v>
          </cell>
          <cell r="E2649">
            <v>1854</v>
          </cell>
          <cell r="F2649">
            <v>11</v>
          </cell>
          <cell r="G2649">
            <v>203</v>
          </cell>
          <cell r="H2649">
            <v>174</v>
          </cell>
          <cell r="I2649">
            <v>349</v>
          </cell>
          <cell r="J2649">
            <v>29</v>
          </cell>
          <cell r="K2649">
            <v>0</v>
          </cell>
          <cell r="L2649">
            <v>359</v>
          </cell>
          <cell r="M2649">
            <v>11</v>
          </cell>
          <cell r="N2649">
            <v>0</v>
          </cell>
          <cell r="O2649">
            <v>0</v>
          </cell>
          <cell r="P2649">
            <v>15</v>
          </cell>
          <cell r="Q2649">
            <v>334</v>
          </cell>
          <cell r="R2649">
            <v>362</v>
          </cell>
          <cell r="S2649">
            <v>86</v>
          </cell>
          <cell r="T2649">
            <v>191</v>
          </cell>
          <cell r="U2649">
            <v>0</v>
          </cell>
          <cell r="V2649">
            <v>0</v>
          </cell>
          <cell r="W2649">
            <v>2216</v>
          </cell>
          <cell r="X2649">
            <v>1777</v>
          </cell>
          <cell r="Y2649">
            <v>3993</v>
          </cell>
        </row>
        <row r="2650">
          <cell r="C2650">
            <v>0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3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  <cell r="R2650">
            <v>0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3</v>
          </cell>
          <cell r="Y2650">
            <v>3</v>
          </cell>
        </row>
        <row r="2651">
          <cell r="C2651">
            <v>0</v>
          </cell>
          <cell r="D2651">
            <v>4</v>
          </cell>
          <cell r="E2651">
            <v>38</v>
          </cell>
          <cell r="F2651">
            <v>0</v>
          </cell>
          <cell r="G2651">
            <v>28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11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  <cell r="R2651">
            <v>7</v>
          </cell>
          <cell r="S2651">
            <v>0</v>
          </cell>
          <cell r="T2651">
            <v>1</v>
          </cell>
          <cell r="U2651">
            <v>65</v>
          </cell>
          <cell r="V2651">
            <v>208</v>
          </cell>
          <cell r="W2651">
            <v>45</v>
          </cell>
          <cell r="X2651">
            <v>317</v>
          </cell>
          <cell r="Y2651">
            <v>362</v>
          </cell>
        </row>
        <row r="2652">
          <cell r="C2652">
            <v>0</v>
          </cell>
          <cell r="D2652">
            <v>0</v>
          </cell>
          <cell r="E2652">
            <v>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  <cell r="R2652">
            <v>0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0</v>
          </cell>
        </row>
        <row r="2653">
          <cell r="C2653">
            <v>0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50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  <cell r="R2653">
            <v>0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  <cell r="X2653">
            <v>50</v>
          </cell>
          <cell r="Y2653">
            <v>50</v>
          </cell>
        </row>
        <row r="2654">
          <cell r="C2654">
            <v>106</v>
          </cell>
          <cell r="D2654">
            <v>0</v>
          </cell>
          <cell r="E2654">
            <v>940</v>
          </cell>
          <cell r="F2654">
            <v>39</v>
          </cell>
          <cell r="G2654">
            <v>450</v>
          </cell>
          <cell r="H2654">
            <v>153</v>
          </cell>
          <cell r="I2654">
            <v>100</v>
          </cell>
          <cell r="J2654">
            <v>80</v>
          </cell>
          <cell r="K2654">
            <v>1</v>
          </cell>
          <cell r="L2654">
            <v>163</v>
          </cell>
          <cell r="M2654">
            <v>162</v>
          </cell>
          <cell r="N2654">
            <v>84</v>
          </cell>
          <cell r="O2654">
            <v>0</v>
          </cell>
          <cell r="P2654">
            <v>42</v>
          </cell>
          <cell r="Q2654">
            <v>351</v>
          </cell>
          <cell r="R2654">
            <v>465</v>
          </cell>
          <cell r="S2654">
            <v>77</v>
          </cell>
          <cell r="T2654">
            <v>208</v>
          </cell>
          <cell r="U2654">
            <v>0</v>
          </cell>
          <cell r="V2654">
            <v>0</v>
          </cell>
          <cell r="W2654">
            <v>1405</v>
          </cell>
          <cell r="X2654">
            <v>2016</v>
          </cell>
          <cell r="Y2654">
            <v>3421</v>
          </cell>
        </row>
        <row r="2655">
          <cell r="C2655">
            <v>0</v>
          </cell>
          <cell r="D2655">
            <v>97</v>
          </cell>
          <cell r="E2655">
            <v>1011</v>
          </cell>
          <cell r="F2655">
            <v>0</v>
          </cell>
          <cell r="G2655">
            <v>47</v>
          </cell>
          <cell r="H2655">
            <v>0</v>
          </cell>
          <cell r="I2655">
            <v>49</v>
          </cell>
          <cell r="J2655">
            <v>181</v>
          </cell>
          <cell r="K2655">
            <v>0</v>
          </cell>
          <cell r="L2655">
            <v>446</v>
          </cell>
          <cell r="M2655">
            <v>0</v>
          </cell>
          <cell r="N2655">
            <v>0</v>
          </cell>
          <cell r="O2655">
            <v>0</v>
          </cell>
          <cell r="P2655">
            <v>24</v>
          </cell>
          <cell r="Q2655">
            <v>96</v>
          </cell>
          <cell r="R2655">
            <v>376</v>
          </cell>
          <cell r="S2655">
            <v>0</v>
          </cell>
          <cell r="T2655">
            <v>0</v>
          </cell>
          <cell r="U2655">
            <v>8</v>
          </cell>
          <cell r="V2655">
            <v>145</v>
          </cell>
          <cell r="W2655">
            <v>1387</v>
          </cell>
          <cell r="X2655">
            <v>1093</v>
          </cell>
          <cell r="Y2655">
            <v>2480</v>
          </cell>
        </row>
        <row r="2656">
          <cell r="C2656">
            <v>0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702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  <cell r="R2656">
            <v>0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702</v>
          </cell>
          <cell r="Y2656">
            <v>702</v>
          </cell>
        </row>
        <row r="2657">
          <cell r="C2657">
            <v>0</v>
          </cell>
          <cell r="D2657">
            <v>5</v>
          </cell>
          <cell r="E2657">
            <v>0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  <cell r="R2657">
            <v>0</v>
          </cell>
          <cell r="S2657">
            <v>0</v>
          </cell>
          <cell r="T2657">
            <v>0</v>
          </cell>
          <cell r="U2657">
            <v>0</v>
          </cell>
          <cell r="V2657">
            <v>0</v>
          </cell>
          <cell r="W2657">
            <v>0</v>
          </cell>
          <cell r="X2657">
            <v>5</v>
          </cell>
          <cell r="Y2657">
            <v>5</v>
          </cell>
        </row>
        <row r="2658">
          <cell r="C2658">
            <v>546</v>
          </cell>
          <cell r="D2658">
            <v>127</v>
          </cell>
          <cell r="E2658">
            <v>6921</v>
          </cell>
          <cell r="F2658">
            <v>104</v>
          </cell>
          <cell r="G2658">
            <v>2065</v>
          </cell>
          <cell r="H2658">
            <v>64</v>
          </cell>
          <cell r="I2658">
            <v>100</v>
          </cell>
          <cell r="J2658">
            <v>1189</v>
          </cell>
          <cell r="K2658">
            <v>95</v>
          </cell>
          <cell r="L2658">
            <v>250</v>
          </cell>
          <cell r="M2658">
            <v>713</v>
          </cell>
          <cell r="N2658">
            <v>82</v>
          </cell>
          <cell r="O2658">
            <v>20</v>
          </cell>
          <cell r="P2658">
            <v>206</v>
          </cell>
          <cell r="Q2658">
            <v>680</v>
          </cell>
          <cell r="R2658">
            <v>27963</v>
          </cell>
          <cell r="S2658">
            <v>365</v>
          </cell>
          <cell r="T2658">
            <v>343</v>
          </cell>
          <cell r="U2658">
            <v>4359</v>
          </cell>
          <cell r="V2658">
            <v>4565</v>
          </cell>
          <cell r="W2658">
            <v>34884</v>
          </cell>
          <cell r="X2658">
            <v>15873</v>
          </cell>
          <cell r="Y2658">
            <v>50757</v>
          </cell>
        </row>
        <row r="2659">
          <cell r="C2659">
            <v>0</v>
          </cell>
          <cell r="D2659">
            <v>0</v>
          </cell>
          <cell r="E2659">
            <v>0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964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  <cell r="R2659">
            <v>0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  <cell r="X2659">
            <v>964</v>
          </cell>
          <cell r="Y2659">
            <v>964</v>
          </cell>
        </row>
        <row r="2660">
          <cell r="C2660">
            <v>0</v>
          </cell>
          <cell r="D2660">
            <v>543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  <cell r="R2660">
            <v>0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543</v>
          </cell>
          <cell r="Y2660">
            <v>543</v>
          </cell>
        </row>
        <row r="2661">
          <cell r="C2661">
            <v>344</v>
          </cell>
          <cell r="D2661">
            <v>116</v>
          </cell>
          <cell r="E2661">
            <v>1953</v>
          </cell>
          <cell r="F2661">
            <v>54</v>
          </cell>
          <cell r="G2661">
            <v>180</v>
          </cell>
          <cell r="H2661">
            <v>248</v>
          </cell>
          <cell r="I2661">
            <v>223</v>
          </cell>
          <cell r="J2661">
            <v>350</v>
          </cell>
          <cell r="K2661">
            <v>12</v>
          </cell>
          <cell r="L2661">
            <v>889</v>
          </cell>
          <cell r="M2661">
            <v>348</v>
          </cell>
          <cell r="N2661">
            <v>186</v>
          </cell>
          <cell r="O2661">
            <v>387</v>
          </cell>
          <cell r="P2661">
            <v>222</v>
          </cell>
          <cell r="Q2661">
            <v>576</v>
          </cell>
          <cell r="R2661">
            <v>1892</v>
          </cell>
          <cell r="S2661">
            <v>437</v>
          </cell>
          <cell r="T2661">
            <v>1134</v>
          </cell>
          <cell r="U2661">
            <v>38</v>
          </cell>
          <cell r="V2661">
            <v>1056</v>
          </cell>
          <cell r="W2661">
            <v>3845</v>
          </cell>
          <cell r="X2661">
            <v>6800</v>
          </cell>
          <cell r="Y2661">
            <v>10645</v>
          </cell>
        </row>
        <row r="2662">
          <cell r="C2662">
            <v>0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868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  <cell r="R2662">
            <v>0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  <cell r="X2662">
            <v>868</v>
          </cell>
          <cell r="Y2662">
            <v>868</v>
          </cell>
        </row>
        <row r="2663">
          <cell r="C2663">
            <v>0</v>
          </cell>
          <cell r="D2663">
            <v>343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  <cell r="R2663">
            <v>0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  <cell r="X2663">
            <v>343</v>
          </cell>
          <cell r="Y2663">
            <v>343</v>
          </cell>
        </row>
        <row r="2664">
          <cell r="C2664">
            <v>117</v>
          </cell>
          <cell r="D2664">
            <v>392</v>
          </cell>
          <cell r="E2664">
            <v>1685</v>
          </cell>
          <cell r="F2664">
            <v>329</v>
          </cell>
          <cell r="G2664">
            <v>685</v>
          </cell>
          <cell r="H2664">
            <v>1208</v>
          </cell>
          <cell r="I2664">
            <v>246</v>
          </cell>
          <cell r="J2664">
            <v>285</v>
          </cell>
          <cell r="K2664">
            <v>41</v>
          </cell>
          <cell r="L2664">
            <v>2</v>
          </cell>
          <cell r="M2664">
            <v>89</v>
          </cell>
          <cell r="N2664">
            <v>99</v>
          </cell>
          <cell r="O2664">
            <v>734</v>
          </cell>
          <cell r="P2664">
            <v>119</v>
          </cell>
          <cell r="Q2664">
            <v>1443</v>
          </cell>
          <cell r="R2664">
            <v>1614</v>
          </cell>
          <cell r="S2664">
            <v>558</v>
          </cell>
          <cell r="T2664">
            <v>325</v>
          </cell>
          <cell r="U2664">
            <v>77</v>
          </cell>
          <cell r="V2664">
            <v>2079</v>
          </cell>
          <cell r="W2664">
            <v>3299</v>
          </cell>
          <cell r="X2664">
            <v>8828</v>
          </cell>
          <cell r="Y2664">
            <v>12127</v>
          </cell>
        </row>
        <row r="2665">
          <cell r="C2665">
            <v>0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1227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  <cell r="R2665">
            <v>0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1227</v>
          </cell>
          <cell r="Y2665">
            <v>1227</v>
          </cell>
        </row>
        <row r="2666">
          <cell r="C2666">
            <v>0</v>
          </cell>
          <cell r="D2666">
            <v>64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  <cell r="R2666">
            <v>0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  <cell r="X2666">
            <v>64</v>
          </cell>
          <cell r="Y2666">
            <v>64</v>
          </cell>
        </row>
        <row r="2667">
          <cell r="C2667">
            <v>1</v>
          </cell>
          <cell r="D2667">
            <v>1</v>
          </cell>
          <cell r="E2667">
            <v>69</v>
          </cell>
          <cell r="F2667">
            <v>16</v>
          </cell>
          <cell r="G2667">
            <v>24</v>
          </cell>
          <cell r="H2667">
            <v>113</v>
          </cell>
          <cell r="I2667">
            <v>6</v>
          </cell>
          <cell r="J2667">
            <v>0</v>
          </cell>
          <cell r="K2667">
            <v>0</v>
          </cell>
          <cell r="L2667">
            <v>5</v>
          </cell>
          <cell r="M2667">
            <v>5</v>
          </cell>
          <cell r="N2667">
            <v>1</v>
          </cell>
          <cell r="O2667">
            <v>125</v>
          </cell>
          <cell r="P2667">
            <v>0</v>
          </cell>
          <cell r="Q2667">
            <v>0</v>
          </cell>
          <cell r="R2667">
            <v>17</v>
          </cell>
          <cell r="S2667">
            <v>5</v>
          </cell>
          <cell r="T2667">
            <v>15</v>
          </cell>
          <cell r="U2667">
            <v>0</v>
          </cell>
          <cell r="V2667">
            <v>14</v>
          </cell>
          <cell r="W2667">
            <v>86</v>
          </cell>
          <cell r="X2667">
            <v>331</v>
          </cell>
          <cell r="Y2667">
            <v>417</v>
          </cell>
        </row>
        <row r="2668">
          <cell r="C2668">
            <v>239</v>
          </cell>
          <cell r="D2668">
            <v>277</v>
          </cell>
          <cell r="E2668">
            <v>1425</v>
          </cell>
          <cell r="F2668">
            <v>463</v>
          </cell>
          <cell r="G2668">
            <v>406</v>
          </cell>
          <cell r="H2668">
            <v>1468</v>
          </cell>
          <cell r="I2668">
            <v>246</v>
          </cell>
          <cell r="J2668">
            <v>0</v>
          </cell>
          <cell r="K2668">
            <v>64</v>
          </cell>
          <cell r="L2668">
            <v>503</v>
          </cell>
          <cell r="M2668">
            <v>236</v>
          </cell>
          <cell r="N2668">
            <v>81</v>
          </cell>
          <cell r="O2668">
            <v>886</v>
          </cell>
          <cell r="P2668">
            <v>371</v>
          </cell>
          <cell r="Q2668">
            <v>624</v>
          </cell>
          <cell r="R2668">
            <v>715</v>
          </cell>
          <cell r="S2668">
            <v>209</v>
          </cell>
          <cell r="T2668">
            <v>489</v>
          </cell>
          <cell r="U2668">
            <v>11</v>
          </cell>
          <cell r="V2668">
            <v>234</v>
          </cell>
          <cell r="W2668">
            <v>2140</v>
          </cell>
          <cell r="X2668">
            <v>6807</v>
          </cell>
          <cell r="Y2668">
            <v>8947</v>
          </cell>
        </row>
        <row r="2669">
          <cell r="C2669">
            <v>0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108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X2669">
            <v>108</v>
          </cell>
          <cell r="Y2669">
            <v>108</v>
          </cell>
        </row>
        <row r="2670">
          <cell r="C2670">
            <v>7</v>
          </cell>
          <cell r="D2670">
            <v>0</v>
          </cell>
          <cell r="E2670">
            <v>44</v>
          </cell>
          <cell r="F2670">
            <v>12</v>
          </cell>
          <cell r="G2670">
            <v>13</v>
          </cell>
          <cell r="H2670">
            <v>55</v>
          </cell>
          <cell r="I2670">
            <v>1</v>
          </cell>
          <cell r="J2670">
            <v>0</v>
          </cell>
          <cell r="K2670">
            <v>1</v>
          </cell>
          <cell r="L2670">
            <v>1</v>
          </cell>
          <cell r="M2670">
            <v>2</v>
          </cell>
          <cell r="N2670">
            <v>4</v>
          </cell>
          <cell r="O2670">
            <v>25</v>
          </cell>
          <cell r="P2670">
            <v>0</v>
          </cell>
          <cell r="Q2670">
            <v>0</v>
          </cell>
          <cell r="R2670">
            <v>6</v>
          </cell>
          <cell r="S2670">
            <v>5</v>
          </cell>
          <cell r="T2670">
            <v>3</v>
          </cell>
          <cell r="U2670">
            <v>1</v>
          </cell>
          <cell r="V2670">
            <v>17</v>
          </cell>
          <cell r="W2670">
            <v>50</v>
          </cell>
          <cell r="X2670">
            <v>147</v>
          </cell>
          <cell r="Y2670">
            <v>197</v>
          </cell>
        </row>
        <row r="2671">
          <cell r="C2671">
            <v>193</v>
          </cell>
          <cell r="D2671">
            <v>66</v>
          </cell>
          <cell r="E2671">
            <v>286</v>
          </cell>
          <cell r="F2671">
            <v>46</v>
          </cell>
          <cell r="G2671">
            <v>150</v>
          </cell>
          <cell r="H2671">
            <v>281</v>
          </cell>
          <cell r="I2671">
            <v>30</v>
          </cell>
          <cell r="J2671">
            <v>0</v>
          </cell>
          <cell r="K2671">
            <v>4</v>
          </cell>
          <cell r="L2671">
            <v>98</v>
          </cell>
          <cell r="M2671">
            <v>28</v>
          </cell>
          <cell r="N2671">
            <v>19</v>
          </cell>
          <cell r="O2671">
            <v>287</v>
          </cell>
          <cell r="P2671">
            <v>98</v>
          </cell>
          <cell r="Q2671">
            <v>214</v>
          </cell>
          <cell r="R2671">
            <v>161</v>
          </cell>
          <cell r="S2671">
            <v>87</v>
          </cell>
          <cell r="T2671">
            <v>99</v>
          </cell>
          <cell r="U2671">
            <v>18</v>
          </cell>
          <cell r="V2671">
            <v>256</v>
          </cell>
          <cell r="W2671">
            <v>447</v>
          </cell>
          <cell r="X2671">
            <v>1974</v>
          </cell>
          <cell r="Y2671">
            <v>2421</v>
          </cell>
        </row>
        <row r="2672"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86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  <cell r="R2672">
            <v>0</v>
          </cell>
          <cell r="S2672">
            <v>0</v>
          </cell>
          <cell r="T2672">
            <v>0</v>
          </cell>
          <cell r="U2672">
            <v>0</v>
          </cell>
          <cell r="V2672">
            <v>0</v>
          </cell>
          <cell r="W2672">
            <v>0</v>
          </cell>
          <cell r="X2672">
            <v>86</v>
          </cell>
          <cell r="Y2672">
            <v>86</v>
          </cell>
        </row>
        <row r="2673">
          <cell r="C2673">
            <v>1</v>
          </cell>
          <cell r="D2673">
            <v>14</v>
          </cell>
          <cell r="E2673">
            <v>1224</v>
          </cell>
          <cell r="F2673">
            <v>11</v>
          </cell>
          <cell r="G2673">
            <v>165</v>
          </cell>
          <cell r="H2673">
            <v>210</v>
          </cell>
          <cell r="I2673">
            <v>76</v>
          </cell>
          <cell r="J2673">
            <v>45</v>
          </cell>
          <cell r="K2673">
            <v>0</v>
          </cell>
          <cell r="L2673">
            <v>714</v>
          </cell>
          <cell r="M2673">
            <v>33</v>
          </cell>
          <cell r="N2673">
            <v>0</v>
          </cell>
          <cell r="O2673">
            <v>0</v>
          </cell>
          <cell r="P2673">
            <v>9</v>
          </cell>
          <cell r="Q2673">
            <v>80</v>
          </cell>
          <cell r="R2673">
            <v>241</v>
          </cell>
          <cell r="S2673">
            <v>280</v>
          </cell>
          <cell r="T2673">
            <v>199</v>
          </cell>
          <cell r="U2673">
            <v>0</v>
          </cell>
          <cell r="V2673">
            <v>0</v>
          </cell>
          <cell r="W2673">
            <v>1465</v>
          </cell>
          <cell r="X2673">
            <v>1837</v>
          </cell>
          <cell r="Y2673">
            <v>3302</v>
          </cell>
        </row>
        <row r="2674">
          <cell r="C2674">
            <v>0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7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  <cell r="R2674">
            <v>0</v>
          </cell>
          <cell r="S2674">
            <v>0</v>
          </cell>
          <cell r="T2674">
            <v>0</v>
          </cell>
          <cell r="U2674">
            <v>0</v>
          </cell>
          <cell r="V2674">
            <v>0</v>
          </cell>
          <cell r="W2674">
            <v>0</v>
          </cell>
          <cell r="X2674">
            <v>7</v>
          </cell>
          <cell r="Y2674">
            <v>7</v>
          </cell>
        </row>
        <row r="2675">
          <cell r="C2675">
            <v>0</v>
          </cell>
          <cell r="D2675">
            <v>1</v>
          </cell>
          <cell r="E2675">
            <v>25</v>
          </cell>
          <cell r="F2675">
            <v>0</v>
          </cell>
          <cell r="G2675">
            <v>16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1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  <cell r="R2675">
            <v>6</v>
          </cell>
          <cell r="S2675">
            <v>0</v>
          </cell>
          <cell r="T2675">
            <v>1</v>
          </cell>
          <cell r="U2675">
            <v>30</v>
          </cell>
          <cell r="V2675">
            <v>106</v>
          </cell>
          <cell r="W2675">
            <v>31</v>
          </cell>
          <cell r="X2675">
            <v>155</v>
          </cell>
          <cell r="Y2675">
            <v>186</v>
          </cell>
        </row>
        <row r="2676"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  <cell r="R2676">
            <v>0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0</v>
          </cell>
        </row>
        <row r="2677">
          <cell r="C2677">
            <v>0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  <cell r="R2677">
            <v>0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</row>
        <row r="2678">
          <cell r="C2678">
            <v>104</v>
          </cell>
          <cell r="D2678">
            <v>0</v>
          </cell>
          <cell r="E2678">
            <v>621</v>
          </cell>
          <cell r="F2678">
            <v>36</v>
          </cell>
          <cell r="G2678">
            <v>453</v>
          </cell>
          <cell r="H2678">
            <v>173</v>
          </cell>
          <cell r="I2678">
            <v>103</v>
          </cell>
          <cell r="J2678">
            <v>85</v>
          </cell>
          <cell r="K2678">
            <v>1</v>
          </cell>
          <cell r="L2678">
            <v>113</v>
          </cell>
          <cell r="M2678">
            <v>175</v>
          </cell>
          <cell r="N2678">
            <v>66</v>
          </cell>
          <cell r="O2678">
            <v>0</v>
          </cell>
          <cell r="P2678">
            <v>38</v>
          </cell>
          <cell r="Q2678">
            <v>298</v>
          </cell>
          <cell r="R2678">
            <v>487</v>
          </cell>
          <cell r="S2678">
            <v>75</v>
          </cell>
          <cell r="T2678">
            <v>177</v>
          </cell>
          <cell r="U2678">
            <v>0</v>
          </cell>
          <cell r="V2678">
            <v>0</v>
          </cell>
          <cell r="W2678">
            <v>1108</v>
          </cell>
          <cell r="X2678">
            <v>1897</v>
          </cell>
          <cell r="Y2678">
            <v>3005</v>
          </cell>
        </row>
        <row r="2679">
          <cell r="C2679">
            <v>0</v>
          </cell>
          <cell r="D2679">
            <v>167</v>
          </cell>
          <cell r="E2679">
            <v>667</v>
          </cell>
          <cell r="F2679">
            <v>0</v>
          </cell>
          <cell r="G2679">
            <v>45</v>
          </cell>
          <cell r="H2679">
            <v>0</v>
          </cell>
          <cell r="I2679">
            <v>0</v>
          </cell>
          <cell r="J2679">
            <v>38</v>
          </cell>
          <cell r="K2679">
            <v>0</v>
          </cell>
          <cell r="L2679">
            <v>736</v>
          </cell>
          <cell r="M2679">
            <v>0</v>
          </cell>
          <cell r="N2679">
            <v>0</v>
          </cell>
          <cell r="O2679">
            <v>31</v>
          </cell>
          <cell r="P2679">
            <v>24</v>
          </cell>
          <cell r="Q2679">
            <v>92</v>
          </cell>
          <cell r="R2679">
            <v>634</v>
          </cell>
          <cell r="S2679">
            <v>43</v>
          </cell>
          <cell r="T2679">
            <v>16</v>
          </cell>
          <cell r="U2679">
            <v>0</v>
          </cell>
          <cell r="V2679">
            <v>27</v>
          </cell>
          <cell r="W2679">
            <v>1301</v>
          </cell>
          <cell r="X2679">
            <v>1219</v>
          </cell>
          <cell r="Y2679">
            <v>2520</v>
          </cell>
        </row>
        <row r="2680"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1056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  <cell r="R2680">
            <v>0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  <cell r="X2680">
            <v>1056</v>
          </cell>
          <cell r="Y2680">
            <v>1056</v>
          </cell>
        </row>
        <row r="2681"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  <cell r="R2681">
            <v>0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</row>
        <row r="2682">
          <cell r="C2682">
            <v>192</v>
          </cell>
          <cell r="D2682">
            <v>60</v>
          </cell>
          <cell r="E2682">
            <v>3215</v>
          </cell>
          <cell r="F2682">
            <v>3</v>
          </cell>
          <cell r="G2682">
            <v>884</v>
          </cell>
          <cell r="H2682">
            <v>10</v>
          </cell>
          <cell r="I2682">
            <v>23</v>
          </cell>
          <cell r="J2682">
            <v>218</v>
          </cell>
          <cell r="K2682">
            <v>83</v>
          </cell>
          <cell r="L2682">
            <v>0</v>
          </cell>
          <cell r="M2682">
            <v>279</v>
          </cell>
          <cell r="N2682">
            <v>8</v>
          </cell>
          <cell r="O2682">
            <v>8</v>
          </cell>
          <cell r="P2682">
            <v>124</v>
          </cell>
          <cell r="Q2682">
            <v>135</v>
          </cell>
          <cell r="R2682">
            <v>14145</v>
          </cell>
          <cell r="S2682">
            <v>219</v>
          </cell>
          <cell r="T2682">
            <v>52</v>
          </cell>
          <cell r="U2682">
            <v>3577</v>
          </cell>
          <cell r="V2682">
            <v>2035</v>
          </cell>
          <cell r="W2682">
            <v>17360</v>
          </cell>
          <cell r="X2682">
            <v>7910</v>
          </cell>
          <cell r="Y2682">
            <v>25270</v>
          </cell>
        </row>
        <row r="2683"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20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  <cell r="R2683">
            <v>0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  <cell r="X2683">
            <v>20</v>
          </cell>
          <cell r="Y2683">
            <v>20</v>
          </cell>
        </row>
        <row r="2684">
          <cell r="C2684">
            <v>0</v>
          </cell>
          <cell r="D2684">
            <v>48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  <cell r="R2684">
            <v>0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  <cell r="X2684">
            <v>48</v>
          </cell>
          <cell r="Y2684">
            <v>48</v>
          </cell>
        </row>
        <row r="2685">
          <cell r="C2685">
            <v>767</v>
          </cell>
          <cell r="D2685">
            <v>131</v>
          </cell>
          <cell r="E2685">
            <v>4334</v>
          </cell>
          <cell r="F2685">
            <v>170</v>
          </cell>
          <cell r="G2685">
            <v>178</v>
          </cell>
          <cell r="H2685">
            <v>538</v>
          </cell>
          <cell r="I2685">
            <v>676</v>
          </cell>
          <cell r="J2685">
            <v>367</v>
          </cell>
          <cell r="K2685">
            <v>43</v>
          </cell>
          <cell r="L2685">
            <v>1170</v>
          </cell>
          <cell r="M2685">
            <v>266</v>
          </cell>
          <cell r="N2685">
            <v>124</v>
          </cell>
          <cell r="O2685">
            <v>1717</v>
          </cell>
          <cell r="P2685">
            <v>444</v>
          </cell>
          <cell r="Q2685">
            <v>879</v>
          </cell>
          <cell r="R2685">
            <v>3366</v>
          </cell>
          <cell r="S2685">
            <v>214</v>
          </cell>
          <cell r="T2685">
            <v>1595</v>
          </cell>
          <cell r="U2685">
            <v>688</v>
          </cell>
          <cell r="V2685">
            <v>1612</v>
          </cell>
          <cell r="W2685">
            <v>7700</v>
          </cell>
          <cell r="X2685">
            <v>11579</v>
          </cell>
          <cell r="Y2685">
            <v>19279</v>
          </cell>
        </row>
        <row r="2686"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793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  <cell r="R2686">
            <v>0</v>
          </cell>
          <cell r="S2686">
            <v>0</v>
          </cell>
          <cell r="T2686">
            <v>0</v>
          </cell>
          <cell r="U2686">
            <v>0</v>
          </cell>
          <cell r="V2686">
            <v>0</v>
          </cell>
          <cell r="W2686">
            <v>0</v>
          </cell>
          <cell r="X2686">
            <v>793</v>
          </cell>
          <cell r="Y2686">
            <v>793</v>
          </cell>
        </row>
        <row r="2687">
          <cell r="C2687">
            <v>0</v>
          </cell>
          <cell r="D2687">
            <v>202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  <cell r="R2687">
            <v>0</v>
          </cell>
          <cell r="S2687">
            <v>0</v>
          </cell>
          <cell r="T2687">
            <v>0</v>
          </cell>
          <cell r="U2687">
            <v>0</v>
          </cell>
          <cell r="V2687">
            <v>0</v>
          </cell>
          <cell r="W2687">
            <v>0</v>
          </cell>
          <cell r="X2687">
            <v>202</v>
          </cell>
          <cell r="Y2687">
            <v>202</v>
          </cell>
        </row>
        <row r="2688">
          <cell r="C2688">
            <v>234</v>
          </cell>
          <cell r="D2688">
            <v>128</v>
          </cell>
          <cell r="E2688">
            <v>382</v>
          </cell>
          <cell r="F2688">
            <v>46</v>
          </cell>
          <cell r="G2688">
            <v>351</v>
          </cell>
          <cell r="H2688">
            <v>515</v>
          </cell>
          <cell r="I2688">
            <v>62</v>
          </cell>
          <cell r="J2688">
            <v>130</v>
          </cell>
          <cell r="K2688">
            <v>18</v>
          </cell>
          <cell r="L2688">
            <v>0</v>
          </cell>
          <cell r="M2688">
            <v>43</v>
          </cell>
          <cell r="N2688">
            <v>36</v>
          </cell>
          <cell r="O2688">
            <v>131</v>
          </cell>
          <cell r="P2688">
            <v>21</v>
          </cell>
          <cell r="Q2688">
            <v>556</v>
          </cell>
          <cell r="R2688">
            <v>470</v>
          </cell>
          <cell r="S2688">
            <v>1329</v>
          </cell>
          <cell r="T2688">
            <v>62</v>
          </cell>
          <cell r="U2688">
            <v>855</v>
          </cell>
          <cell r="V2688">
            <v>1285</v>
          </cell>
          <cell r="W2688">
            <v>852</v>
          </cell>
          <cell r="X2688">
            <v>5802</v>
          </cell>
          <cell r="Y2688">
            <v>6654</v>
          </cell>
        </row>
        <row r="2689"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486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  <cell r="R2689">
            <v>0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  <cell r="X2689">
            <v>486</v>
          </cell>
          <cell r="Y2689">
            <v>486</v>
          </cell>
        </row>
        <row r="2690">
          <cell r="C2690">
            <v>0</v>
          </cell>
          <cell r="D2690">
            <v>53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  <cell r="R2690">
            <v>0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  <cell r="X2690">
            <v>53</v>
          </cell>
          <cell r="Y2690">
            <v>53</v>
          </cell>
        </row>
        <row r="2691">
          <cell r="C2691">
            <v>1</v>
          </cell>
          <cell r="D2691">
            <v>7</v>
          </cell>
          <cell r="E2691">
            <v>108</v>
          </cell>
          <cell r="F2691">
            <v>8</v>
          </cell>
          <cell r="G2691">
            <v>25</v>
          </cell>
          <cell r="H2691">
            <v>74</v>
          </cell>
          <cell r="I2691">
            <v>13</v>
          </cell>
          <cell r="J2691">
            <v>22</v>
          </cell>
          <cell r="K2691">
            <v>1</v>
          </cell>
          <cell r="L2691">
            <v>32</v>
          </cell>
          <cell r="M2691">
            <v>15</v>
          </cell>
          <cell r="N2691">
            <v>1</v>
          </cell>
          <cell r="O2691">
            <v>82</v>
          </cell>
          <cell r="P2691">
            <v>2</v>
          </cell>
          <cell r="Q2691">
            <v>15</v>
          </cell>
          <cell r="R2691">
            <v>32</v>
          </cell>
          <cell r="S2691">
            <v>7</v>
          </cell>
          <cell r="T2691">
            <v>12</v>
          </cell>
          <cell r="U2691">
            <v>0</v>
          </cell>
          <cell r="V2691">
            <v>6</v>
          </cell>
          <cell r="W2691">
            <v>140</v>
          </cell>
          <cell r="X2691">
            <v>323</v>
          </cell>
          <cell r="Y2691">
            <v>463</v>
          </cell>
        </row>
        <row r="2692">
          <cell r="C2692">
            <v>421</v>
          </cell>
          <cell r="D2692">
            <v>678</v>
          </cell>
          <cell r="E2692">
            <v>7376</v>
          </cell>
          <cell r="F2692">
            <v>810</v>
          </cell>
          <cell r="G2692">
            <v>940</v>
          </cell>
          <cell r="H2692">
            <v>1981</v>
          </cell>
          <cell r="I2692">
            <v>1005</v>
          </cell>
          <cell r="J2692">
            <v>520</v>
          </cell>
          <cell r="K2692">
            <v>190</v>
          </cell>
          <cell r="L2692">
            <v>3988</v>
          </cell>
          <cell r="M2692">
            <v>1123</v>
          </cell>
          <cell r="N2692">
            <v>199</v>
          </cell>
          <cell r="O2692">
            <v>3363</v>
          </cell>
          <cell r="P2692">
            <v>632</v>
          </cell>
          <cell r="Q2692">
            <v>1153</v>
          </cell>
          <cell r="R2692">
            <v>1810</v>
          </cell>
          <cell r="S2692">
            <v>748</v>
          </cell>
          <cell r="T2692">
            <v>712</v>
          </cell>
          <cell r="U2692">
            <v>0</v>
          </cell>
          <cell r="V2692">
            <v>524</v>
          </cell>
          <cell r="W2692">
            <v>9186</v>
          </cell>
          <cell r="X2692">
            <v>18987</v>
          </cell>
          <cell r="Y2692">
            <v>28173</v>
          </cell>
        </row>
        <row r="2693"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32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  <cell r="R2693">
            <v>0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  <cell r="X2693">
            <v>32</v>
          </cell>
          <cell r="Y2693">
            <v>32</v>
          </cell>
        </row>
        <row r="2694">
          <cell r="C2694">
            <v>3</v>
          </cell>
          <cell r="D2694">
            <v>1</v>
          </cell>
          <cell r="E2694">
            <v>26</v>
          </cell>
          <cell r="F2694">
            <v>2</v>
          </cell>
          <cell r="G2694">
            <v>6</v>
          </cell>
          <cell r="H2694">
            <v>28</v>
          </cell>
          <cell r="I2694">
            <v>0</v>
          </cell>
          <cell r="J2694">
            <v>8</v>
          </cell>
          <cell r="K2694">
            <v>0</v>
          </cell>
          <cell r="L2694">
            <v>9</v>
          </cell>
          <cell r="M2694">
            <v>1</v>
          </cell>
          <cell r="N2694">
            <v>0</v>
          </cell>
          <cell r="O2694">
            <v>33</v>
          </cell>
          <cell r="P2694">
            <v>1</v>
          </cell>
          <cell r="Q2694">
            <v>2</v>
          </cell>
          <cell r="R2694">
            <v>14</v>
          </cell>
          <cell r="S2694">
            <v>6</v>
          </cell>
          <cell r="T2694">
            <v>4</v>
          </cell>
          <cell r="U2694">
            <v>5</v>
          </cell>
          <cell r="V2694">
            <v>3</v>
          </cell>
          <cell r="W2694">
            <v>40</v>
          </cell>
          <cell r="X2694">
            <v>112</v>
          </cell>
          <cell r="Y2694">
            <v>152</v>
          </cell>
        </row>
        <row r="2695">
          <cell r="C2695">
            <v>61</v>
          </cell>
          <cell r="D2695">
            <v>75</v>
          </cell>
          <cell r="E2695">
            <v>821</v>
          </cell>
          <cell r="F2695">
            <v>32</v>
          </cell>
          <cell r="G2695">
            <v>162</v>
          </cell>
          <cell r="H2695">
            <v>327</v>
          </cell>
          <cell r="I2695">
            <v>35</v>
          </cell>
          <cell r="J2695">
            <v>115</v>
          </cell>
          <cell r="K2695">
            <v>18</v>
          </cell>
          <cell r="L2695">
            <v>234</v>
          </cell>
          <cell r="M2695">
            <v>95</v>
          </cell>
          <cell r="N2695">
            <v>22</v>
          </cell>
          <cell r="O2695">
            <v>854</v>
          </cell>
          <cell r="P2695">
            <v>149</v>
          </cell>
          <cell r="Q2695">
            <v>329</v>
          </cell>
          <cell r="R2695">
            <v>244</v>
          </cell>
          <cell r="S2695">
            <v>122</v>
          </cell>
          <cell r="T2695">
            <v>68</v>
          </cell>
          <cell r="U2695">
            <v>32</v>
          </cell>
          <cell r="V2695">
            <v>91</v>
          </cell>
          <cell r="W2695">
            <v>1065</v>
          </cell>
          <cell r="X2695">
            <v>2821</v>
          </cell>
          <cell r="Y2695">
            <v>3886</v>
          </cell>
        </row>
        <row r="2696"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7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  <cell r="R2696">
            <v>0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7</v>
          </cell>
          <cell r="Y2696">
            <v>7</v>
          </cell>
        </row>
        <row r="2697">
          <cell r="C2697">
            <v>2</v>
          </cell>
          <cell r="D2697">
            <v>73</v>
          </cell>
          <cell r="E2697">
            <v>810</v>
          </cell>
          <cell r="F2697">
            <v>10</v>
          </cell>
          <cell r="G2697">
            <v>354</v>
          </cell>
          <cell r="H2697">
            <v>585</v>
          </cell>
          <cell r="I2697">
            <v>180</v>
          </cell>
          <cell r="J2697">
            <v>97</v>
          </cell>
          <cell r="K2697">
            <v>0</v>
          </cell>
          <cell r="L2697">
            <v>562</v>
          </cell>
          <cell r="M2697">
            <v>45</v>
          </cell>
          <cell r="N2697">
            <v>0</v>
          </cell>
          <cell r="O2697">
            <v>0</v>
          </cell>
          <cell r="P2697">
            <v>27</v>
          </cell>
          <cell r="Q2697">
            <v>335</v>
          </cell>
          <cell r="R2697">
            <v>730</v>
          </cell>
          <cell r="S2697">
            <v>222</v>
          </cell>
          <cell r="T2697">
            <v>736</v>
          </cell>
          <cell r="U2697">
            <v>11</v>
          </cell>
          <cell r="V2697">
            <v>0</v>
          </cell>
          <cell r="W2697">
            <v>1540</v>
          </cell>
          <cell r="X2697">
            <v>3239</v>
          </cell>
          <cell r="Y2697">
            <v>4779</v>
          </cell>
        </row>
        <row r="2698">
          <cell r="C2698">
            <v>0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8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  <cell r="R2698">
            <v>0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8</v>
          </cell>
          <cell r="Y2698">
            <v>8</v>
          </cell>
        </row>
        <row r="2699">
          <cell r="C2699">
            <v>0</v>
          </cell>
          <cell r="D2699">
            <v>2</v>
          </cell>
          <cell r="E2699">
            <v>16</v>
          </cell>
          <cell r="F2699">
            <v>0</v>
          </cell>
          <cell r="G2699">
            <v>44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7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  <cell r="R2699">
            <v>24</v>
          </cell>
          <cell r="S2699">
            <v>0</v>
          </cell>
          <cell r="T2699">
            <v>3</v>
          </cell>
          <cell r="U2699">
            <v>528</v>
          </cell>
          <cell r="V2699">
            <v>651</v>
          </cell>
          <cell r="W2699">
            <v>40</v>
          </cell>
          <cell r="X2699">
            <v>1235</v>
          </cell>
          <cell r="Y2699">
            <v>1275</v>
          </cell>
        </row>
        <row r="2700">
          <cell r="C2700">
            <v>0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  <cell r="R2700">
            <v>0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</row>
        <row r="2701">
          <cell r="C2701">
            <v>0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  <cell r="R2701">
            <v>0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</row>
        <row r="2702">
          <cell r="C2702">
            <v>111</v>
          </cell>
          <cell r="D2702">
            <v>0</v>
          </cell>
          <cell r="E2702">
            <v>411</v>
          </cell>
          <cell r="F2702">
            <v>47</v>
          </cell>
          <cell r="G2702">
            <v>589</v>
          </cell>
          <cell r="H2702">
            <v>251</v>
          </cell>
          <cell r="I2702">
            <v>126</v>
          </cell>
          <cell r="J2702">
            <v>68</v>
          </cell>
          <cell r="K2702">
            <v>4</v>
          </cell>
          <cell r="L2702">
            <v>162</v>
          </cell>
          <cell r="M2702">
            <v>207</v>
          </cell>
          <cell r="N2702">
            <v>69</v>
          </cell>
          <cell r="O2702">
            <v>0</v>
          </cell>
          <cell r="P2702">
            <v>60</v>
          </cell>
          <cell r="Q2702">
            <v>379</v>
          </cell>
          <cell r="R2702">
            <v>672</v>
          </cell>
          <cell r="S2702">
            <v>40</v>
          </cell>
          <cell r="T2702">
            <v>236</v>
          </cell>
          <cell r="U2702">
            <v>0</v>
          </cell>
          <cell r="V2702">
            <v>0</v>
          </cell>
          <cell r="W2702">
            <v>1083</v>
          </cell>
          <cell r="X2702">
            <v>2349</v>
          </cell>
          <cell r="Y2702">
            <v>3432</v>
          </cell>
        </row>
        <row r="2703">
          <cell r="C2703">
            <v>0</v>
          </cell>
          <cell r="D2703">
            <v>78</v>
          </cell>
          <cell r="E2703">
            <v>441</v>
          </cell>
          <cell r="F2703">
            <v>18</v>
          </cell>
          <cell r="G2703">
            <v>554</v>
          </cell>
          <cell r="H2703">
            <v>40</v>
          </cell>
          <cell r="I2703">
            <v>404</v>
          </cell>
          <cell r="J2703">
            <v>486</v>
          </cell>
          <cell r="K2703">
            <v>0</v>
          </cell>
          <cell r="L2703">
            <v>777</v>
          </cell>
          <cell r="M2703">
            <v>0</v>
          </cell>
          <cell r="N2703">
            <v>0</v>
          </cell>
          <cell r="O2703">
            <v>112</v>
          </cell>
          <cell r="P2703">
            <v>41</v>
          </cell>
          <cell r="Q2703">
            <v>423</v>
          </cell>
          <cell r="R2703">
            <v>483</v>
          </cell>
          <cell r="S2703">
            <v>24</v>
          </cell>
          <cell r="T2703">
            <v>190</v>
          </cell>
          <cell r="U2703">
            <v>31</v>
          </cell>
          <cell r="V2703">
            <v>281</v>
          </cell>
          <cell r="W2703">
            <v>924</v>
          </cell>
          <cell r="X2703">
            <v>3459</v>
          </cell>
          <cell r="Y2703">
            <v>4383</v>
          </cell>
        </row>
        <row r="2704"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2509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  <cell r="R2704">
            <v>0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2509</v>
          </cell>
          <cell r="Y2704">
            <v>2509</v>
          </cell>
        </row>
        <row r="2705">
          <cell r="C2705">
            <v>0</v>
          </cell>
          <cell r="D2705">
            <v>1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  <cell r="R2705">
            <v>0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1</v>
          </cell>
          <cell r="Y2705">
            <v>1</v>
          </cell>
        </row>
        <row r="2706"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799</v>
          </cell>
          <cell r="I2706">
            <v>0</v>
          </cell>
          <cell r="J2706">
            <v>0</v>
          </cell>
          <cell r="K2706">
            <v>0</v>
          </cell>
          <cell r="L2706">
            <v>105</v>
          </cell>
          <cell r="M2706">
            <v>0</v>
          </cell>
          <cell r="N2706">
            <v>0</v>
          </cell>
          <cell r="O2706">
            <v>169</v>
          </cell>
          <cell r="P2706">
            <v>0</v>
          </cell>
          <cell r="Q2706">
            <v>589</v>
          </cell>
          <cell r="R2706">
            <v>0</v>
          </cell>
          <cell r="S2706">
            <v>0</v>
          </cell>
          <cell r="T2706">
            <v>0</v>
          </cell>
          <cell r="U2706">
            <v>0</v>
          </cell>
          <cell r="V2706">
            <v>11554</v>
          </cell>
          <cell r="W2706">
            <v>0</v>
          </cell>
          <cell r="X2706">
            <v>13216</v>
          </cell>
          <cell r="Y2706">
            <v>13216</v>
          </cell>
        </row>
        <row r="2707">
          <cell r="C2707">
            <v>0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  <cell r="R2707">
            <v>0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</row>
        <row r="2708"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  <cell r="R2708">
            <v>0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</row>
        <row r="2709">
          <cell r="C2709">
            <v>976</v>
          </cell>
          <cell r="D2709">
            <v>129</v>
          </cell>
          <cell r="E2709">
            <v>2654</v>
          </cell>
          <cell r="F2709">
            <v>57</v>
          </cell>
          <cell r="G2709">
            <v>205</v>
          </cell>
          <cell r="H2709">
            <v>438</v>
          </cell>
          <cell r="I2709">
            <v>297</v>
          </cell>
          <cell r="J2709">
            <v>241</v>
          </cell>
          <cell r="K2709">
            <v>23</v>
          </cell>
          <cell r="L2709">
            <v>294</v>
          </cell>
          <cell r="M2709">
            <v>236</v>
          </cell>
          <cell r="N2709">
            <v>95</v>
          </cell>
          <cell r="O2709">
            <v>521</v>
          </cell>
          <cell r="P2709">
            <v>395</v>
          </cell>
          <cell r="Q2709">
            <v>397</v>
          </cell>
          <cell r="R2709">
            <v>808</v>
          </cell>
          <cell r="S2709">
            <v>323</v>
          </cell>
          <cell r="T2709">
            <v>703</v>
          </cell>
          <cell r="U2709">
            <v>336</v>
          </cell>
          <cell r="V2709">
            <v>1740</v>
          </cell>
          <cell r="W2709">
            <v>3462</v>
          </cell>
          <cell r="X2709">
            <v>7406</v>
          </cell>
          <cell r="Y2709">
            <v>10868</v>
          </cell>
        </row>
        <row r="2710"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1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  <cell r="R2710">
            <v>0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  <cell r="X2710">
            <v>1</v>
          </cell>
          <cell r="Y2710">
            <v>1</v>
          </cell>
        </row>
        <row r="2711">
          <cell r="C2711">
            <v>0</v>
          </cell>
          <cell r="D2711">
            <v>138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  <cell r="R2711">
            <v>0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  <cell r="X2711">
            <v>138</v>
          </cell>
          <cell r="Y2711">
            <v>138</v>
          </cell>
        </row>
        <row r="2712"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1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7</v>
          </cell>
          <cell r="R2712">
            <v>0</v>
          </cell>
          <cell r="S2712">
            <v>0</v>
          </cell>
          <cell r="T2712">
            <v>0</v>
          </cell>
          <cell r="U2712">
            <v>0</v>
          </cell>
          <cell r="V2712">
            <v>5</v>
          </cell>
          <cell r="W2712">
            <v>0</v>
          </cell>
          <cell r="X2712">
            <v>13</v>
          </cell>
          <cell r="Y2712">
            <v>13</v>
          </cell>
        </row>
        <row r="2713"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308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  <cell r="R2713">
            <v>0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  <cell r="X2713">
            <v>308</v>
          </cell>
          <cell r="Y2713">
            <v>308</v>
          </cell>
        </row>
        <row r="2714"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  <cell r="R2714">
            <v>0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</row>
        <row r="2715">
          <cell r="C2715">
            <v>0</v>
          </cell>
          <cell r="D2715">
            <v>2</v>
          </cell>
          <cell r="E2715">
            <v>8</v>
          </cell>
          <cell r="F2715">
            <v>0</v>
          </cell>
          <cell r="G2715">
            <v>9</v>
          </cell>
          <cell r="H2715">
            <v>137</v>
          </cell>
          <cell r="I2715">
            <v>0</v>
          </cell>
          <cell r="J2715">
            <v>0</v>
          </cell>
          <cell r="K2715">
            <v>2</v>
          </cell>
          <cell r="L2715">
            <v>5</v>
          </cell>
          <cell r="M2715">
            <v>3</v>
          </cell>
          <cell r="N2715">
            <v>0</v>
          </cell>
          <cell r="O2715">
            <v>5</v>
          </cell>
          <cell r="P2715">
            <v>0</v>
          </cell>
          <cell r="Q2715">
            <v>1</v>
          </cell>
          <cell r="R2715">
            <v>11</v>
          </cell>
          <cell r="S2715">
            <v>11</v>
          </cell>
          <cell r="T2715">
            <v>2</v>
          </cell>
          <cell r="U2715">
            <v>0</v>
          </cell>
          <cell r="V2715">
            <v>4</v>
          </cell>
          <cell r="W2715">
            <v>19</v>
          </cell>
          <cell r="X2715">
            <v>181</v>
          </cell>
          <cell r="Y2715">
            <v>200</v>
          </cell>
        </row>
        <row r="2716">
          <cell r="C2716">
            <v>17</v>
          </cell>
          <cell r="D2716">
            <v>61</v>
          </cell>
          <cell r="E2716">
            <v>682</v>
          </cell>
          <cell r="F2716">
            <v>28</v>
          </cell>
          <cell r="G2716">
            <v>425</v>
          </cell>
          <cell r="H2716">
            <v>1850</v>
          </cell>
          <cell r="I2716">
            <v>65</v>
          </cell>
          <cell r="J2716">
            <v>62</v>
          </cell>
          <cell r="K2716">
            <v>23</v>
          </cell>
          <cell r="L2716">
            <v>644</v>
          </cell>
          <cell r="M2716">
            <v>236</v>
          </cell>
          <cell r="N2716">
            <v>40</v>
          </cell>
          <cell r="O2716">
            <v>220</v>
          </cell>
          <cell r="P2716">
            <v>237</v>
          </cell>
          <cell r="Q2716">
            <v>158</v>
          </cell>
          <cell r="R2716">
            <v>495</v>
          </cell>
          <cell r="S2716">
            <v>103</v>
          </cell>
          <cell r="T2716">
            <v>362</v>
          </cell>
          <cell r="U2716">
            <v>74</v>
          </cell>
          <cell r="V2716">
            <v>137</v>
          </cell>
          <cell r="W2716">
            <v>1177</v>
          </cell>
          <cell r="X2716">
            <v>4742</v>
          </cell>
          <cell r="Y2716">
            <v>5919</v>
          </cell>
        </row>
        <row r="2717"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33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  <cell r="R2717">
            <v>0</v>
          </cell>
          <cell r="S2717">
            <v>0</v>
          </cell>
          <cell r="T2717">
            <v>0</v>
          </cell>
          <cell r="U2717">
            <v>0</v>
          </cell>
          <cell r="V2717">
            <v>0</v>
          </cell>
          <cell r="W2717">
            <v>0</v>
          </cell>
          <cell r="X2717">
            <v>33</v>
          </cell>
          <cell r="Y2717">
            <v>33</v>
          </cell>
        </row>
        <row r="2718"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5</v>
          </cell>
          <cell r="H2718">
            <v>76</v>
          </cell>
          <cell r="I2718">
            <v>0</v>
          </cell>
          <cell r="J2718">
            <v>1</v>
          </cell>
          <cell r="K2718">
            <v>0</v>
          </cell>
          <cell r="L2718">
            <v>0</v>
          </cell>
          <cell r="M2718">
            <v>3</v>
          </cell>
          <cell r="N2718">
            <v>1</v>
          </cell>
          <cell r="O2718">
            <v>4</v>
          </cell>
          <cell r="P2718">
            <v>0</v>
          </cell>
          <cell r="Q2718">
            <v>2</v>
          </cell>
          <cell r="R2718">
            <v>6</v>
          </cell>
          <cell r="S2718">
            <v>16</v>
          </cell>
          <cell r="T2718">
            <v>1</v>
          </cell>
          <cell r="U2718">
            <v>4</v>
          </cell>
          <cell r="V2718">
            <v>10</v>
          </cell>
          <cell r="W2718">
            <v>6</v>
          </cell>
          <cell r="X2718">
            <v>123</v>
          </cell>
          <cell r="Y2718">
            <v>129</v>
          </cell>
        </row>
        <row r="2719">
          <cell r="C2719">
            <v>7</v>
          </cell>
          <cell r="D2719">
            <v>9</v>
          </cell>
          <cell r="E2719">
            <v>145</v>
          </cell>
          <cell r="F2719">
            <v>0</v>
          </cell>
          <cell r="G2719">
            <v>64</v>
          </cell>
          <cell r="H2719">
            <v>376</v>
          </cell>
          <cell r="I2719">
            <v>1</v>
          </cell>
          <cell r="J2719">
            <v>18</v>
          </cell>
          <cell r="K2719">
            <v>8</v>
          </cell>
          <cell r="L2719">
            <v>56</v>
          </cell>
          <cell r="M2719">
            <v>17</v>
          </cell>
          <cell r="N2719">
            <v>9</v>
          </cell>
          <cell r="O2719">
            <v>88</v>
          </cell>
          <cell r="P2719">
            <v>91</v>
          </cell>
          <cell r="Q2719">
            <v>99</v>
          </cell>
          <cell r="R2719">
            <v>121</v>
          </cell>
          <cell r="S2719">
            <v>56</v>
          </cell>
          <cell r="T2719">
            <v>39</v>
          </cell>
          <cell r="U2719">
            <v>98</v>
          </cell>
          <cell r="V2719">
            <v>49</v>
          </cell>
          <cell r="W2719">
            <v>266</v>
          </cell>
          <cell r="X2719">
            <v>1085</v>
          </cell>
          <cell r="Y2719">
            <v>1351</v>
          </cell>
        </row>
        <row r="2720"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4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  <cell r="R2720">
            <v>0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4</v>
          </cell>
          <cell r="Y2720">
            <v>4</v>
          </cell>
        </row>
        <row r="2721">
          <cell r="C2721">
            <v>1</v>
          </cell>
          <cell r="D2721">
            <v>67</v>
          </cell>
          <cell r="E2721">
            <v>1828</v>
          </cell>
          <cell r="F2721">
            <v>14</v>
          </cell>
          <cell r="G2721">
            <v>177</v>
          </cell>
          <cell r="H2721">
            <v>2490</v>
          </cell>
          <cell r="I2721">
            <v>1</v>
          </cell>
          <cell r="J2721">
            <v>88</v>
          </cell>
          <cell r="K2721">
            <v>0</v>
          </cell>
          <cell r="L2721">
            <v>32</v>
          </cell>
          <cell r="M2721">
            <v>29</v>
          </cell>
          <cell r="N2721">
            <v>0</v>
          </cell>
          <cell r="O2721">
            <v>0</v>
          </cell>
          <cell r="P2721">
            <v>13</v>
          </cell>
          <cell r="Q2721">
            <v>424</v>
          </cell>
          <cell r="R2721">
            <v>1033</v>
          </cell>
          <cell r="S2721">
            <v>261</v>
          </cell>
          <cell r="T2721">
            <v>1434</v>
          </cell>
          <cell r="U2721">
            <v>10</v>
          </cell>
          <cell r="V2721">
            <v>0</v>
          </cell>
          <cell r="W2721">
            <v>2861</v>
          </cell>
          <cell r="X2721">
            <v>5041</v>
          </cell>
          <cell r="Y2721">
            <v>7902</v>
          </cell>
        </row>
        <row r="2722"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  <cell r="R2722">
            <v>0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</row>
        <row r="2723">
          <cell r="C2723">
            <v>0</v>
          </cell>
          <cell r="D2723">
            <v>5</v>
          </cell>
          <cell r="E2723">
            <v>37</v>
          </cell>
          <cell r="F2723">
            <v>0</v>
          </cell>
          <cell r="G2723">
            <v>32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1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  <cell r="R2723">
            <v>43</v>
          </cell>
          <cell r="S2723">
            <v>0</v>
          </cell>
          <cell r="T2723">
            <v>6</v>
          </cell>
          <cell r="U2723">
            <v>258</v>
          </cell>
          <cell r="V2723">
            <v>533</v>
          </cell>
          <cell r="W2723">
            <v>80</v>
          </cell>
          <cell r="X2723">
            <v>835</v>
          </cell>
          <cell r="Y2723">
            <v>915</v>
          </cell>
        </row>
        <row r="2724"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</row>
        <row r="2725"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  <cell r="R2725">
            <v>0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</row>
        <row r="2726">
          <cell r="C2726">
            <v>59</v>
          </cell>
          <cell r="D2726">
            <v>0</v>
          </cell>
          <cell r="E2726">
            <v>928</v>
          </cell>
          <cell r="F2726">
            <v>80</v>
          </cell>
          <cell r="G2726">
            <v>847</v>
          </cell>
          <cell r="H2726">
            <v>185</v>
          </cell>
          <cell r="I2726">
            <v>187</v>
          </cell>
          <cell r="J2726">
            <v>114</v>
          </cell>
          <cell r="K2726">
            <v>1</v>
          </cell>
          <cell r="L2726">
            <v>165</v>
          </cell>
          <cell r="M2726">
            <v>177</v>
          </cell>
          <cell r="N2726">
            <v>67</v>
          </cell>
          <cell r="O2726">
            <v>0</v>
          </cell>
          <cell r="P2726">
            <v>59</v>
          </cell>
          <cell r="Q2726">
            <v>388</v>
          </cell>
          <cell r="R2726">
            <v>520</v>
          </cell>
          <cell r="S2726">
            <v>138</v>
          </cell>
          <cell r="T2726">
            <v>309</v>
          </cell>
          <cell r="U2726">
            <v>0</v>
          </cell>
          <cell r="V2726">
            <v>0</v>
          </cell>
          <cell r="W2726">
            <v>1448</v>
          </cell>
          <cell r="X2726">
            <v>2776</v>
          </cell>
          <cell r="Y2726">
            <v>4224</v>
          </cell>
        </row>
        <row r="2727">
          <cell r="C2727">
            <v>0</v>
          </cell>
          <cell r="D2727">
            <v>30</v>
          </cell>
          <cell r="E2727">
            <v>996</v>
          </cell>
          <cell r="F2727">
            <v>96</v>
          </cell>
          <cell r="G2727">
            <v>470</v>
          </cell>
          <cell r="H2727">
            <v>578</v>
          </cell>
          <cell r="I2727">
            <v>0</v>
          </cell>
          <cell r="J2727">
            <v>195</v>
          </cell>
          <cell r="K2727">
            <v>0</v>
          </cell>
          <cell r="L2727">
            <v>4</v>
          </cell>
          <cell r="M2727">
            <v>0</v>
          </cell>
          <cell r="N2727">
            <v>0</v>
          </cell>
          <cell r="O2727">
            <v>180</v>
          </cell>
          <cell r="P2727">
            <v>18</v>
          </cell>
          <cell r="Q2727">
            <v>828</v>
          </cell>
          <cell r="R2727">
            <v>1058</v>
          </cell>
          <cell r="S2727">
            <v>246</v>
          </cell>
          <cell r="T2727">
            <v>1161</v>
          </cell>
          <cell r="U2727">
            <v>23</v>
          </cell>
          <cell r="V2727">
            <v>227</v>
          </cell>
          <cell r="W2727">
            <v>2054</v>
          </cell>
          <cell r="X2727">
            <v>4056</v>
          </cell>
          <cell r="Y2727">
            <v>6110</v>
          </cell>
        </row>
        <row r="2728"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1252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  <cell r="R2728">
            <v>0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  <cell r="X2728">
            <v>1252</v>
          </cell>
          <cell r="Y2728">
            <v>1252</v>
          </cell>
        </row>
        <row r="2729"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  <cell r="R2729">
            <v>0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</row>
        <row r="2730">
          <cell r="C2730">
            <v>282411</v>
          </cell>
          <cell r="D2730">
            <v>75901</v>
          </cell>
          <cell r="E2730">
            <v>463786</v>
          </cell>
          <cell r="F2730">
            <v>70009</v>
          </cell>
          <cell r="G2730">
            <v>226642</v>
          </cell>
          <cell r="H2730">
            <v>55420</v>
          </cell>
          <cell r="I2730">
            <v>79312</v>
          </cell>
          <cell r="J2730">
            <v>257773</v>
          </cell>
          <cell r="K2730">
            <v>18215</v>
          </cell>
          <cell r="L2730">
            <v>110797</v>
          </cell>
          <cell r="M2730">
            <v>113627</v>
          </cell>
          <cell r="N2730">
            <v>48858</v>
          </cell>
          <cell r="O2730">
            <v>31903</v>
          </cell>
          <cell r="P2730">
            <v>90705</v>
          </cell>
          <cell r="Q2730">
            <v>358561</v>
          </cell>
          <cell r="R2730">
            <v>363707</v>
          </cell>
          <cell r="S2730">
            <v>157127</v>
          </cell>
          <cell r="T2730">
            <v>149331</v>
          </cell>
          <cell r="U2730">
            <v>432348</v>
          </cell>
          <cell r="V2730">
            <v>313420</v>
          </cell>
          <cell r="W2730">
            <v>827493</v>
          </cell>
          <cell r="X2730">
            <v>2872360</v>
          </cell>
          <cell r="Y2730">
            <v>3699853</v>
          </cell>
        </row>
        <row r="2731">
          <cell r="C2731">
            <v>0</v>
          </cell>
          <cell r="D2731">
            <v>0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46028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  <cell r="R2731">
            <v>0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46028</v>
          </cell>
          <cell r="Y2731">
            <v>46028</v>
          </cell>
        </row>
        <row r="2732">
          <cell r="C2732">
            <v>0</v>
          </cell>
          <cell r="D2732">
            <v>10187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  <cell r="R2732">
            <v>0</v>
          </cell>
          <cell r="S2732">
            <v>0</v>
          </cell>
          <cell r="T2732">
            <v>0</v>
          </cell>
          <cell r="U2732">
            <v>0</v>
          </cell>
          <cell r="V2732">
            <v>0</v>
          </cell>
          <cell r="W2732">
            <v>0</v>
          </cell>
          <cell r="X2732">
            <v>10187</v>
          </cell>
          <cell r="Y2732">
            <v>10187</v>
          </cell>
        </row>
        <row r="2733">
          <cell r="C2733">
            <v>881</v>
          </cell>
          <cell r="D2733">
            <v>60</v>
          </cell>
          <cell r="E2733">
            <v>1263</v>
          </cell>
          <cell r="F2733">
            <v>73</v>
          </cell>
          <cell r="G2733">
            <v>163</v>
          </cell>
          <cell r="H2733">
            <v>310</v>
          </cell>
          <cell r="I2733">
            <v>114</v>
          </cell>
          <cell r="J2733">
            <v>100</v>
          </cell>
          <cell r="K2733">
            <v>8</v>
          </cell>
          <cell r="L2733">
            <v>265</v>
          </cell>
          <cell r="M2733">
            <v>67</v>
          </cell>
          <cell r="N2733">
            <v>51</v>
          </cell>
          <cell r="O2733">
            <v>52</v>
          </cell>
          <cell r="P2733">
            <v>148</v>
          </cell>
          <cell r="Q2733">
            <v>212</v>
          </cell>
          <cell r="R2733">
            <v>683</v>
          </cell>
          <cell r="S2733">
            <v>55</v>
          </cell>
          <cell r="T2733">
            <v>235</v>
          </cell>
          <cell r="U2733">
            <v>1950</v>
          </cell>
          <cell r="V2733">
            <v>2565</v>
          </cell>
          <cell r="W2733">
            <v>1946</v>
          </cell>
          <cell r="X2733">
            <v>7309</v>
          </cell>
          <cell r="Y2733">
            <v>9255</v>
          </cell>
        </row>
        <row r="2734"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  <cell r="R2734">
            <v>0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</row>
        <row r="2735">
          <cell r="C2735">
            <v>0</v>
          </cell>
          <cell r="D2735">
            <v>104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  <cell r="R2735">
            <v>0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  <cell r="X2735">
            <v>104</v>
          </cell>
          <cell r="Y2735">
            <v>104</v>
          </cell>
        </row>
        <row r="2736">
          <cell r="C2736">
            <v>3150</v>
          </cell>
          <cell r="D2736">
            <v>4563</v>
          </cell>
          <cell r="E2736">
            <v>17446</v>
          </cell>
          <cell r="F2736">
            <v>2893</v>
          </cell>
          <cell r="G2736">
            <v>6680</v>
          </cell>
          <cell r="H2736">
            <v>14179</v>
          </cell>
          <cell r="I2736">
            <v>3130</v>
          </cell>
          <cell r="J2736">
            <v>5419</v>
          </cell>
          <cell r="K2736">
            <v>577</v>
          </cell>
          <cell r="L2736">
            <v>6355</v>
          </cell>
          <cell r="M2736">
            <v>2826</v>
          </cell>
          <cell r="N2736">
            <v>2414</v>
          </cell>
          <cell r="O2736">
            <v>3921</v>
          </cell>
          <cell r="P2736">
            <v>12304</v>
          </cell>
          <cell r="Q2736">
            <v>37442</v>
          </cell>
          <cell r="R2736">
            <v>20171</v>
          </cell>
          <cell r="S2736">
            <v>8090</v>
          </cell>
          <cell r="T2736">
            <v>7461</v>
          </cell>
          <cell r="U2736">
            <v>2719</v>
          </cell>
          <cell r="V2736">
            <v>7328</v>
          </cell>
          <cell r="W2736">
            <v>37617</v>
          </cell>
          <cell r="X2736">
            <v>131451</v>
          </cell>
          <cell r="Y2736">
            <v>169068</v>
          </cell>
        </row>
        <row r="2737">
          <cell r="C2737">
            <v>0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10366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  <cell r="R2737">
            <v>0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10366</v>
          </cell>
          <cell r="Y2737">
            <v>10366</v>
          </cell>
        </row>
        <row r="2738">
          <cell r="C2738">
            <v>0</v>
          </cell>
          <cell r="D2738">
            <v>2318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  <cell r="R2738">
            <v>0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  <cell r="X2738">
            <v>2318</v>
          </cell>
          <cell r="Y2738">
            <v>2318</v>
          </cell>
        </row>
        <row r="2739">
          <cell r="C2739">
            <v>0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5</v>
          </cell>
          <cell r="P2739">
            <v>0</v>
          </cell>
          <cell r="Q2739">
            <v>0</v>
          </cell>
          <cell r="R2739">
            <v>3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3</v>
          </cell>
          <cell r="X2739">
            <v>5</v>
          </cell>
          <cell r="Y2739">
            <v>8</v>
          </cell>
        </row>
        <row r="2740">
          <cell r="C2740">
            <v>0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95</v>
          </cell>
          <cell r="P2740">
            <v>0</v>
          </cell>
          <cell r="Q2740">
            <v>1</v>
          </cell>
          <cell r="R2740">
            <v>18</v>
          </cell>
          <cell r="S2740">
            <v>21</v>
          </cell>
          <cell r="T2740">
            <v>0</v>
          </cell>
          <cell r="U2740">
            <v>72</v>
          </cell>
          <cell r="V2740">
            <v>0</v>
          </cell>
          <cell r="W2740">
            <v>18</v>
          </cell>
          <cell r="X2740">
            <v>189</v>
          </cell>
          <cell r="Y2740">
            <v>207</v>
          </cell>
        </row>
        <row r="2741">
          <cell r="C2741">
            <v>0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3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  <cell r="R2741">
            <v>0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  <cell r="X2741">
            <v>3</v>
          </cell>
          <cell r="Y2741">
            <v>3</v>
          </cell>
        </row>
        <row r="2742"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3</v>
          </cell>
          <cell r="P2742">
            <v>0</v>
          </cell>
          <cell r="Q2742">
            <v>0</v>
          </cell>
          <cell r="R2742">
            <v>11</v>
          </cell>
          <cell r="S2742">
            <v>3</v>
          </cell>
          <cell r="T2742">
            <v>0</v>
          </cell>
          <cell r="U2742">
            <v>0</v>
          </cell>
          <cell r="V2742">
            <v>0</v>
          </cell>
          <cell r="W2742">
            <v>11</v>
          </cell>
          <cell r="X2742">
            <v>6</v>
          </cell>
          <cell r="Y2742">
            <v>17</v>
          </cell>
        </row>
        <row r="2743"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2</v>
          </cell>
          <cell r="L2743">
            <v>0</v>
          </cell>
          <cell r="M2743">
            <v>0</v>
          </cell>
          <cell r="N2743">
            <v>0</v>
          </cell>
          <cell r="O2743">
            <v>70</v>
          </cell>
          <cell r="P2743">
            <v>0</v>
          </cell>
          <cell r="Q2743">
            <v>3</v>
          </cell>
          <cell r="R2743">
            <v>20</v>
          </cell>
          <cell r="S2743">
            <v>5</v>
          </cell>
          <cell r="T2743">
            <v>0</v>
          </cell>
          <cell r="U2743">
            <v>0</v>
          </cell>
          <cell r="V2743">
            <v>0</v>
          </cell>
          <cell r="W2743">
            <v>20</v>
          </cell>
          <cell r="X2743">
            <v>80</v>
          </cell>
          <cell r="Y2743">
            <v>100</v>
          </cell>
        </row>
        <row r="2744"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1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  <cell r="R2744">
            <v>0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  <cell r="X2744">
            <v>1</v>
          </cell>
          <cell r="Y2744">
            <v>1</v>
          </cell>
        </row>
        <row r="2745">
          <cell r="C2745">
            <v>0</v>
          </cell>
          <cell r="D2745">
            <v>0</v>
          </cell>
          <cell r="E2745">
            <v>693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4</v>
          </cell>
          <cell r="S2745">
            <v>3</v>
          </cell>
          <cell r="T2745">
            <v>0</v>
          </cell>
          <cell r="U2745">
            <v>0</v>
          </cell>
          <cell r="V2745">
            <v>0</v>
          </cell>
          <cell r="W2745">
            <v>697</v>
          </cell>
          <cell r="X2745">
            <v>3</v>
          </cell>
          <cell r="Y2745">
            <v>700</v>
          </cell>
        </row>
        <row r="2746">
          <cell r="C2746">
            <v>0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  <cell r="R2746">
            <v>0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  <cell r="Y2746">
            <v>0</v>
          </cell>
        </row>
        <row r="2747">
          <cell r="C2747">
            <v>1</v>
          </cell>
          <cell r="D2747">
            <v>7</v>
          </cell>
          <cell r="E2747">
            <v>14</v>
          </cell>
          <cell r="F2747">
            <v>0</v>
          </cell>
          <cell r="G2747">
            <v>17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  <cell r="R2747">
            <v>26</v>
          </cell>
          <cell r="S2747">
            <v>0</v>
          </cell>
          <cell r="T2747">
            <v>0</v>
          </cell>
          <cell r="U2747">
            <v>1153</v>
          </cell>
          <cell r="V2747">
            <v>1665</v>
          </cell>
          <cell r="W2747">
            <v>40</v>
          </cell>
          <cell r="X2747">
            <v>2843</v>
          </cell>
          <cell r="Y2747">
            <v>2883</v>
          </cell>
        </row>
        <row r="2748"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1315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1315</v>
          </cell>
          <cell r="Y2748">
            <v>1315</v>
          </cell>
        </row>
        <row r="2749"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  <cell r="R2749">
            <v>0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</row>
        <row r="2750">
          <cell r="C2750">
            <v>73</v>
          </cell>
          <cell r="D2750">
            <v>0</v>
          </cell>
          <cell r="E2750">
            <v>352</v>
          </cell>
          <cell r="F2750">
            <v>54</v>
          </cell>
          <cell r="G2750">
            <v>635</v>
          </cell>
          <cell r="H2750">
            <v>222</v>
          </cell>
          <cell r="I2750">
            <v>194</v>
          </cell>
          <cell r="J2750">
            <v>65</v>
          </cell>
          <cell r="K2750">
            <v>4</v>
          </cell>
          <cell r="L2750">
            <v>157</v>
          </cell>
          <cell r="M2750">
            <v>13</v>
          </cell>
          <cell r="N2750">
            <v>87</v>
          </cell>
          <cell r="O2750">
            <v>0</v>
          </cell>
          <cell r="P2750">
            <v>2</v>
          </cell>
          <cell r="Q2750">
            <v>364</v>
          </cell>
          <cell r="R2750">
            <v>605</v>
          </cell>
          <cell r="S2750">
            <v>81</v>
          </cell>
          <cell r="T2750">
            <v>211</v>
          </cell>
          <cell r="U2750">
            <v>0</v>
          </cell>
          <cell r="V2750">
            <v>0</v>
          </cell>
          <cell r="W2750">
            <v>957</v>
          </cell>
          <cell r="X2750">
            <v>2162</v>
          </cell>
          <cell r="Y2750">
            <v>3119</v>
          </cell>
        </row>
        <row r="2751">
          <cell r="C2751">
            <v>0</v>
          </cell>
          <cell r="D2751">
            <v>0</v>
          </cell>
          <cell r="E2751">
            <v>377</v>
          </cell>
          <cell r="F2751">
            <v>0</v>
          </cell>
          <cell r="G2751">
            <v>0</v>
          </cell>
          <cell r="H2751">
            <v>14</v>
          </cell>
          <cell r="I2751">
            <v>15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  <cell r="R2751">
            <v>11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388</v>
          </cell>
          <cell r="X2751">
            <v>29</v>
          </cell>
          <cell r="Y2751">
            <v>417</v>
          </cell>
        </row>
        <row r="2752"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  <cell r="R2752">
            <v>0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</row>
        <row r="2753"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</row>
        <row r="2754"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7759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109</v>
          </cell>
          <cell r="R2754">
            <v>0</v>
          </cell>
          <cell r="S2754">
            <v>0</v>
          </cell>
          <cell r="T2754">
            <v>0</v>
          </cell>
          <cell r="U2754">
            <v>0</v>
          </cell>
          <cell r="V2754">
            <v>16</v>
          </cell>
          <cell r="W2754">
            <v>0</v>
          </cell>
          <cell r="X2754">
            <v>7884</v>
          </cell>
          <cell r="Y2754">
            <v>7884</v>
          </cell>
        </row>
        <row r="2755"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  <cell r="R2755">
            <v>0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</row>
        <row r="2756"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  <cell r="R2756">
            <v>0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</row>
        <row r="2757">
          <cell r="C2757">
            <v>133</v>
          </cell>
          <cell r="D2757">
            <v>124</v>
          </cell>
          <cell r="E2757">
            <v>1781</v>
          </cell>
          <cell r="F2757">
            <v>66</v>
          </cell>
          <cell r="G2757">
            <v>263</v>
          </cell>
          <cell r="H2757">
            <v>920</v>
          </cell>
          <cell r="I2757">
            <v>51</v>
          </cell>
          <cell r="J2757">
            <v>147</v>
          </cell>
          <cell r="K2757">
            <v>47</v>
          </cell>
          <cell r="L2757">
            <v>314</v>
          </cell>
          <cell r="M2757">
            <v>248</v>
          </cell>
          <cell r="N2757">
            <v>68</v>
          </cell>
          <cell r="O2757">
            <v>289</v>
          </cell>
          <cell r="P2757">
            <v>22</v>
          </cell>
          <cell r="Q2757">
            <v>107</v>
          </cell>
          <cell r="R2757">
            <v>1481</v>
          </cell>
          <cell r="S2757">
            <v>259</v>
          </cell>
          <cell r="T2757">
            <v>347</v>
          </cell>
          <cell r="U2757">
            <v>10</v>
          </cell>
          <cell r="V2757">
            <v>60</v>
          </cell>
          <cell r="W2757">
            <v>3262</v>
          </cell>
          <cell r="X2757">
            <v>3475</v>
          </cell>
          <cell r="Y2757">
            <v>6737</v>
          </cell>
        </row>
        <row r="2758">
          <cell r="C2758">
            <v>4056</v>
          </cell>
          <cell r="D2758">
            <v>4339</v>
          </cell>
          <cell r="E2758">
            <v>29840</v>
          </cell>
          <cell r="F2758">
            <v>3650</v>
          </cell>
          <cell r="G2758">
            <v>6855</v>
          </cell>
          <cell r="H2758">
            <v>9787</v>
          </cell>
          <cell r="I2758">
            <v>4846</v>
          </cell>
          <cell r="J2758">
            <v>2594</v>
          </cell>
          <cell r="K2758">
            <v>1211</v>
          </cell>
          <cell r="L2758">
            <v>17323</v>
          </cell>
          <cell r="M2758">
            <v>3682</v>
          </cell>
          <cell r="N2758">
            <v>1130</v>
          </cell>
          <cell r="O2758">
            <v>4893</v>
          </cell>
          <cell r="P2758">
            <v>4562</v>
          </cell>
          <cell r="Q2758">
            <v>5820</v>
          </cell>
          <cell r="R2758">
            <v>12528</v>
          </cell>
          <cell r="S2758">
            <v>3795</v>
          </cell>
          <cell r="T2758">
            <v>4485</v>
          </cell>
          <cell r="U2758">
            <v>865</v>
          </cell>
          <cell r="V2758">
            <v>2819</v>
          </cell>
          <cell r="W2758">
            <v>42368</v>
          </cell>
          <cell r="X2758">
            <v>86712</v>
          </cell>
          <cell r="Y2758">
            <v>129080</v>
          </cell>
        </row>
        <row r="2759"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1803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  <cell r="R2759">
            <v>0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1803</v>
          </cell>
          <cell r="Y2759">
            <v>1803</v>
          </cell>
        </row>
        <row r="2760">
          <cell r="C2760">
            <v>238</v>
          </cell>
          <cell r="D2760">
            <v>180</v>
          </cell>
          <cell r="E2760">
            <v>1877</v>
          </cell>
          <cell r="F2760">
            <v>35</v>
          </cell>
          <cell r="G2760">
            <v>104</v>
          </cell>
          <cell r="H2760">
            <v>483</v>
          </cell>
          <cell r="I2760">
            <v>38</v>
          </cell>
          <cell r="J2760">
            <v>71</v>
          </cell>
          <cell r="K2760">
            <v>81</v>
          </cell>
          <cell r="L2760">
            <v>368</v>
          </cell>
          <cell r="M2760">
            <v>488</v>
          </cell>
          <cell r="N2760">
            <v>168</v>
          </cell>
          <cell r="O2760">
            <v>170</v>
          </cell>
          <cell r="P2760">
            <v>25</v>
          </cell>
          <cell r="Q2760">
            <v>231</v>
          </cell>
          <cell r="R2760">
            <v>2897</v>
          </cell>
          <cell r="S2760">
            <v>286</v>
          </cell>
          <cell r="T2760">
            <v>453</v>
          </cell>
          <cell r="U2760">
            <v>38</v>
          </cell>
          <cell r="V2760">
            <v>116</v>
          </cell>
          <cell r="W2760">
            <v>4774</v>
          </cell>
          <cell r="X2760">
            <v>3573</v>
          </cell>
          <cell r="Y2760">
            <v>8347</v>
          </cell>
        </row>
        <row r="2761">
          <cell r="C2761">
            <v>2178</v>
          </cell>
          <cell r="D2761">
            <v>841</v>
          </cell>
          <cell r="E2761">
            <v>6503</v>
          </cell>
          <cell r="F2761">
            <v>281</v>
          </cell>
          <cell r="G2761">
            <v>2085</v>
          </cell>
          <cell r="H2761">
            <v>2050</v>
          </cell>
          <cell r="I2761">
            <v>686</v>
          </cell>
          <cell r="J2761">
            <v>738</v>
          </cell>
          <cell r="K2761">
            <v>235</v>
          </cell>
          <cell r="L2761">
            <v>7441</v>
          </cell>
          <cell r="M2761">
            <v>528</v>
          </cell>
          <cell r="N2761">
            <v>322</v>
          </cell>
          <cell r="O2761">
            <v>1395</v>
          </cell>
          <cell r="P2761">
            <v>1520</v>
          </cell>
          <cell r="Q2761">
            <v>5555</v>
          </cell>
          <cell r="R2761">
            <v>6205</v>
          </cell>
          <cell r="S2761">
            <v>1745</v>
          </cell>
          <cell r="T2761">
            <v>2997</v>
          </cell>
          <cell r="U2761">
            <v>827</v>
          </cell>
          <cell r="V2761">
            <v>1371</v>
          </cell>
          <cell r="W2761">
            <v>12708</v>
          </cell>
          <cell r="X2761">
            <v>32795</v>
          </cell>
          <cell r="Y2761">
            <v>45503</v>
          </cell>
        </row>
        <row r="2762"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1795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  <cell r="R2762">
            <v>0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1795</v>
          </cell>
          <cell r="Y2762">
            <v>1795</v>
          </cell>
        </row>
        <row r="2763"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10</v>
          </cell>
          <cell r="P2763">
            <v>0</v>
          </cell>
          <cell r="Q2763">
            <v>1</v>
          </cell>
          <cell r="R2763">
            <v>0</v>
          </cell>
          <cell r="S2763">
            <v>0</v>
          </cell>
          <cell r="T2763">
            <v>0</v>
          </cell>
          <cell r="U2763">
            <v>0</v>
          </cell>
          <cell r="V2763">
            <v>424</v>
          </cell>
          <cell r="W2763">
            <v>0</v>
          </cell>
          <cell r="X2763">
            <v>435</v>
          </cell>
          <cell r="Y2763">
            <v>435</v>
          </cell>
        </row>
        <row r="2764"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  <cell r="R2764">
            <v>0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</row>
        <row r="2765"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  <cell r="R2765">
            <v>0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</row>
        <row r="2766"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1497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  <cell r="R2766">
            <v>0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  <cell r="X2766">
            <v>1497</v>
          </cell>
          <cell r="Y2766">
            <v>1497</v>
          </cell>
        </row>
        <row r="2767"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2613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  <cell r="R2767">
            <v>0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  <cell r="X2767">
            <v>2613</v>
          </cell>
          <cell r="Y2767">
            <v>2613</v>
          </cell>
        </row>
        <row r="2768"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  <cell r="R2768">
            <v>0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</row>
        <row r="2769"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  <cell r="R2769">
            <v>0</v>
          </cell>
          <cell r="S2769">
            <v>0</v>
          </cell>
          <cell r="T2769">
            <v>0</v>
          </cell>
          <cell r="U2769">
            <v>0</v>
          </cell>
          <cell r="V2769">
            <v>111</v>
          </cell>
          <cell r="W2769">
            <v>0</v>
          </cell>
          <cell r="X2769">
            <v>111</v>
          </cell>
          <cell r="Y2769">
            <v>111</v>
          </cell>
        </row>
        <row r="2770"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  <cell r="R2770">
            <v>0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</row>
        <row r="2771"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  <cell r="R2771">
            <v>0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  <cell r="Y2771">
            <v>0</v>
          </cell>
        </row>
        <row r="2772">
          <cell r="C2772">
            <v>4627</v>
          </cell>
          <cell r="D2772">
            <v>12127</v>
          </cell>
          <cell r="E2772">
            <v>31431</v>
          </cell>
          <cell r="F2772">
            <v>2097</v>
          </cell>
          <cell r="G2772">
            <v>57783</v>
          </cell>
          <cell r="H2772">
            <v>4318</v>
          </cell>
          <cell r="I2772">
            <v>10437</v>
          </cell>
          <cell r="J2772">
            <v>5724</v>
          </cell>
          <cell r="K2772">
            <v>1030</v>
          </cell>
          <cell r="L2772">
            <v>42926</v>
          </cell>
          <cell r="M2772">
            <v>28660</v>
          </cell>
          <cell r="N2772">
            <v>12202</v>
          </cell>
          <cell r="O2772">
            <v>6899</v>
          </cell>
          <cell r="P2772">
            <v>40879</v>
          </cell>
          <cell r="Q2772">
            <v>201517</v>
          </cell>
          <cell r="R2772">
            <v>90538</v>
          </cell>
          <cell r="S2772">
            <v>45454</v>
          </cell>
          <cell r="T2772">
            <v>79062</v>
          </cell>
          <cell r="U2772">
            <v>4834</v>
          </cell>
          <cell r="V2772">
            <v>11655</v>
          </cell>
          <cell r="W2772">
            <v>121969</v>
          </cell>
          <cell r="X2772">
            <v>572231</v>
          </cell>
          <cell r="Y2772">
            <v>694200</v>
          </cell>
        </row>
        <row r="2773"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5510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  <cell r="R2773">
            <v>0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5510</v>
          </cell>
          <cell r="Y2773">
            <v>5510</v>
          </cell>
        </row>
        <row r="2774">
          <cell r="C2774">
            <v>0</v>
          </cell>
          <cell r="D2774">
            <v>2412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  <cell r="R2774">
            <v>0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2412</v>
          </cell>
          <cell r="Y2774">
            <v>2412</v>
          </cell>
        </row>
        <row r="2775">
          <cell r="C2775">
            <v>22</v>
          </cell>
          <cell r="D2775">
            <v>168</v>
          </cell>
          <cell r="E2775">
            <v>8092</v>
          </cell>
          <cell r="F2775">
            <v>50</v>
          </cell>
          <cell r="G2775">
            <v>1116</v>
          </cell>
          <cell r="H2775">
            <v>3508</v>
          </cell>
          <cell r="I2775">
            <v>671</v>
          </cell>
          <cell r="J2775">
            <v>285</v>
          </cell>
          <cell r="K2775">
            <v>0</v>
          </cell>
          <cell r="L2775">
            <v>1823</v>
          </cell>
          <cell r="M2775">
            <v>205</v>
          </cell>
          <cell r="N2775">
            <v>0</v>
          </cell>
          <cell r="O2775">
            <v>10</v>
          </cell>
          <cell r="P2775">
            <v>69</v>
          </cell>
          <cell r="Q2775">
            <v>1300</v>
          </cell>
          <cell r="R2775">
            <v>2484</v>
          </cell>
          <cell r="S2775">
            <v>891</v>
          </cell>
          <cell r="T2775">
            <v>2705</v>
          </cell>
          <cell r="U2775">
            <v>23</v>
          </cell>
          <cell r="V2775">
            <v>424</v>
          </cell>
          <cell r="W2775">
            <v>10576</v>
          </cell>
          <cell r="X2775">
            <v>13270</v>
          </cell>
          <cell r="Y2775">
            <v>23846</v>
          </cell>
        </row>
        <row r="2776"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20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  <cell r="R2776">
            <v>0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20</v>
          </cell>
          <cell r="Y2776">
            <v>20</v>
          </cell>
        </row>
        <row r="2777">
          <cell r="C2777">
            <v>1</v>
          </cell>
          <cell r="D2777">
            <v>42</v>
          </cell>
          <cell r="E2777">
            <v>164</v>
          </cell>
          <cell r="F2777">
            <v>0</v>
          </cell>
          <cell r="G2777">
            <v>170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20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117</v>
          </cell>
          <cell r="S2777">
            <v>0</v>
          </cell>
          <cell r="T2777">
            <v>11</v>
          </cell>
          <cell r="U2777">
            <v>3707</v>
          </cell>
          <cell r="V2777">
            <v>3209</v>
          </cell>
          <cell r="W2777">
            <v>281</v>
          </cell>
          <cell r="X2777">
            <v>7160</v>
          </cell>
          <cell r="Y2777">
            <v>7441</v>
          </cell>
        </row>
        <row r="2778">
          <cell r="C2778">
            <v>514</v>
          </cell>
          <cell r="D2778">
            <v>0</v>
          </cell>
          <cell r="E2778">
            <v>4107</v>
          </cell>
          <cell r="F2778">
            <v>357</v>
          </cell>
          <cell r="G2778">
            <v>5941</v>
          </cell>
          <cell r="H2778">
            <v>1181</v>
          </cell>
          <cell r="I2778">
            <v>911</v>
          </cell>
          <cell r="J2778">
            <v>866</v>
          </cell>
          <cell r="K2778">
            <v>13</v>
          </cell>
          <cell r="L2778">
            <v>1164</v>
          </cell>
          <cell r="M2778">
            <v>1184</v>
          </cell>
          <cell r="N2778">
            <v>619</v>
          </cell>
          <cell r="O2778">
            <v>0</v>
          </cell>
          <cell r="P2778">
            <v>567</v>
          </cell>
          <cell r="Q2778">
            <v>3038</v>
          </cell>
          <cell r="R2778">
            <v>3682</v>
          </cell>
          <cell r="S2778">
            <v>592</v>
          </cell>
          <cell r="T2778">
            <v>1885</v>
          </cell>
          <cell r="U2778">
            <v>0</v>
          </cell>
          <cell r="V2778">
            <v>0</v>
          </cell>
          <cell r="W2778">
            <v>7789</v>
          </cell>
          <cell r="X2778">
            <v>18832</v>
          </cell>
          <cell r="Y2778">
            <v>26621</v>
          </cell>
        </row>
        <row r="2779">
          <cell r="C2779">
            <v>0</v>
          </cell>
          <cell r="D2779">
            <v>372</v>
          </cell>
          <cell r="E2779">
            <v>4409</v>
          </cell>
          <cell r="F2779">
            <v>114</v>
          </cell>
          <cell r="G2779">
            <v>1135</v>
          </cell>
          <cell r="H2779">
            <v>644</v>
          </cell>
          <cell r="I2779">
            <v>468</v>
          </cell>
          <cell r="J2779">
            <v>914</v>
          </cell>
          <cell r="K2779">
            <v>0</v>
          </cell>
          <cell r="L2779">
            <v>2078</v>
          </cell>
          <cell r="M2779">
            <v>0</v>
          </cell>
          <cell r="N2779">
            <v>0</v>
          </cell>
          <cell r="O2779">
            <v>323</v>
          </cell>
          <cell r="P2779">
            <v>122</v>
          </cell>
          <cell r="Q2779">
            <v>1444</v>
          </cell>
          <cell r="R2779">
            <v>2696</v>
          </cell>
          <cell r="S2779">
            <v>332</v>
          </cell>
          <cell r="T2779">
            <v>1408</v>
          </cell>
          <cell r="U2779">
            <v>62</v>
          </cell>
          <cell r="V2779">
            <v>817</v>
          </cell>
          <cell r="W2779">
            <v>7105</v>
          </cell>
          <cell r="X2779">
            <v>10233</v>
          </cell>
          <cell r="Y2779">
            <v>17338</v>
          </cell>
        </row>
        <row r="2780"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5536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5536</v>
          </cell>
          <cell r="Y2780">
            <v>5536</v>
          </cell>
        </row>
        <row r="2781">
          <cell r="C2781">
            <v>0</v>
          </cell>
          <cell r="D2781">
            <v>6</v>
          </cell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6</v>
          </cell>
          <cell r="Y2781">
            <v>6</v>
          </cell>
        </row>
        <row r="2782">
          <cell r="C2782">
            <v>1100</v>
          </cell>
          <cell r="D2782">
            <v>6</v>
          </cell>
          <cell r="E2782">
            <v>0</v>
          </cell>
          <cell r="F2782">
            <v>7</v>
          </cell>
          <cell r="G2782">
            <v>561</v>
          </cell>
          <cell r="H2782">
            <v>0</v>
          </cell>
          <cell r="I2782">
            <v>0</v>
          </cell>
          <cell r="J2782">
            <v>65</v>
          </cell>
          <cell r="K2782">
            <v>0</v>
          </cell>
          <cell r="L2782">
            <v>36</v>
          </cell>
          <cell r="M2782">
            <v>39</v>
          </cell>
          <cell r="N2782">
            <v>0</v>
          </cell>
          <cell r="O2782">
            <v>2454</v>
          </cell>
          <cell r="P2782">
            <v>38</v>
          </cell>
          <cell r="Q2782">
            <v>61</v>
          </cell>
          <cell r="R2782">
            <v>407</v>
          </cell>
          <cell r="S2782">
            <v>126</v>
          </cell>
          <cell r="T2782">
            <v>9177</v>
          </cell>
          <cell r="U2782">
            <v>2122</v>
          </cell>
          <cell r="V2782">
            <v>4964</v>
          </cell>
          <cell r="W2782">
            <v>407</v>
          </cell>
          <cell r="X2782">
            <v>20756</v>
          </cell>
          <cell r="Y2782">
            <v>21163</v>
          </cell>
        </row>
        <row r="2783"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  <cell r="R2783">
            <v>0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</row>
        <row r="2784"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  <cell r="R2784">
            <v>0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</row>
        <row r="2785">
          <cell r="C2785">
            <v>2181</v>
          </cell>
          <cell r="D2785">
            <v>199</v>
          </cell>
          <cell r="E2785">
            <v>10983</v>
          </cell>
          <cell r="F2785">
            <v>9</v>
          </cell>
          <cell r="G2785">
            <v>125</v>
          </cell>
          <cell r="H2785">
            <v>0</v>
          </cell>
          <cell r="I2785">
            <v>0</v>
          </cell>
          <cell r="J2785">
            <v>231</v>
          </cell>
          <cell r="K2785">
            <v>1</v>
          </cell>
          <cell r="L2785">
            <v>359</v>
          </cell>
          <cell r="M2785">
            <v>77</v>
          </cell>
          <cell r="N2785">
            <v>3538</v>
          </cell>
          <cell r="O2785">
            <v>269</v>
          </cell>
          <cell r="P2785">
            <v>1</v>
          </cell>
          <cell r="Q2785">
            <v>153</v>
          </cell>
          <cell r="R2785">
            <v>1254</v>
          </cell>
          <cell r="S2785">
            <v>24815</v>
          </cell>
          <cell r="T2785">
            <v>1830</v>
          </cell>
          <cell r="U2785">
            <v>2744</v>
          </cell>
          <cell r="V2785">
            <v>1799</v>
          </cell>
          <cell r="W2785">
            <v>12237</v>
          </cell>
          <cell r="X2785">
            <v>38331</v>
          </cell>
          <cell r="Y2785">
            <v>50568</v>
          </cell>
        </row>
        <row r="2786"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72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  <cell r="R2786">
            <v>0</v>
          </cell>
          <cell r="S2786">
            <v>0</v>
          </cell>
          <cell r="T2786">
            <v>0</v>
          </cell>
          <cell r="U2786">
            <v>0</v>
          </cell>
          <cell r="V2786">
            <v>0</v>
          </cell>
          <cell r="W2786">
            <v>0</v>
          </cell>
          <cell r="X2786">
            <v>72</v>
          </cell>
          <cell r="Y2786">
            <v>72</v>
          </cell>
        </row>
        <row r="2787">
          <cell r="C2787">
            <v>0</v>
          </cell>
          <cell r="D2787">
            <v>219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  <cell r="R2787">
            <v>0</v>
          </cell>
          <cell r="S2787">
            <v>0</v>
          </cell>
          <cell r="T2787">
            <v>0</v>
          </cell>
          <cell r="U2787">
            <v>0</v>
          </cell>
          <cell r="V2787">
            <v>0</v>
          </cell>
          <cell r="W2787">
            <v>0</v>
          </cell>
          <cell r="X2787">
            <v>219</v>
          </cell>
          <cell r="Y2787">
            <v>219</v>
          </cell>
        </row>
        <row r="2788">
          <cell r="C2788">
            <v>257</v>
          </cell>
          <cell r="D2788">
            <v>884</v>
          </cell>
          <cell r="E2788">
            <v>0</v>
          </cell>
          <cell r="F2788">
            <v>46</v>
          </cell>
          <cell r="G2788">
            <v>265</v>
          </cell>
          <cell r="H2788">
            <v>0</v>
          </cell>
          <cell r="I2788">
            <v>0</v>
          </cell>
          <cell r="J2788">
            <v>187</v>
          </cell>
          <cell r="K2788">
            <v>21</v>
          </cell>
          <cell r="L2788">
            <v>172</v>
          </cell>
          <cell r="M2788">
            <v>95</v>
          </cell>
          <cell r="N2788">
            <v>0</v>
          </cell>
          <cell r="O2788">
            <v>1542</v>
          </cell>
          <cell r="P2788">
            <v>0</v>
          </cell>
          <cell r="Q2788">
            <v>232</v>
          </cell>
          <cell r="R2788">
            <v>233</v>
          </cell>
          <cell r="S2788">
            <v>4008</v>
          </cell>
          <cell r="T2788">
            <v>239</v>
          </cell>
          <cell r="U2788">
            <v>1098</v>
          </cell>
          <cell r="V2788">
            <v>1594</v>
          </cell>
          <cell r="W2788">
            <v>233</v>
          </cell>
          <cell r="X2788">
            <v>10640</v>
          </cell>
          <cell r="Y2788">
            <v>10873</v>
          </cell>
        </row>
        <row r="2789"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100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  <cell r="R2789">
            <v>0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  <cell r="X2789">
            <v>100</v>
          </cell>
          <cell r="Y2789">
            <v>100</v>
          </cell>
        </row>
        <row r="2790">
          <cell r="C2790">
            <v>0</v>
          </cell>
          <cell r="D2790">
            <v>241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  <cell r="R2790">
            <v>0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241</v>
          </cell>
          <cell r="Y2790">
            <v>241</v>
          </cell>
        </row>
        <row r="2791">
          <cell r="C2791">
            <v>25</v>
          </cell>
          <cell r="D2791">
            <v>23</v>
          </cell>
          <cell r="E2791">
            <v>205</v>
          </cell>
          <cell r="F2791">
            <v>13</v>
          </cell>
          <cell r="G2791">
            <v>94</v>
          </cell>
          <cell r="H2791">
            <v>5</v>
          </cell>
          <cell r="I2791">
            <v>1</v>
          </cell>
          <cell r="J2791">
            <v>36</v>
          </cell>
          <cell r="K2791">
            <v>0</v>
          </cell>
          <cell r="L2791">
            <v>61</v>
          </cell>
          <cell r="M2791">
            <v>36</v>
          </cell>
          <cell r="N2791">
            <v>0</v>
          </cell>
          <cell r="O2791">
            <v>102</v>
          </cell>
          <cell r="P2791">
            <v>11</v>
          </cell>
          <cell r="Q2791">
            <v>30</v>
          </cell>
          <cell r="R2791">
            <v>2</v>
          </cell>
          <cell r="S2791">
            <v>0</v>
          </cell>
          <cell r="T2791">
            <v>53</v>
          </cell>
          <cell r="U2791">
            <v>8</v>
          </cell>
          <cell r="V2791">
            <v>0</v>
          </cell>
          <cell r="W2791">
            <v>207</v>
          </cell>
          <cell r="X2791">
            <v>498</v>
          </cell>
          <cell r="Y2791">
            <v>705</v>
          </cell>
        </row>
        <row r="2792">
          <cell r="C2792">
            <v>2428</v>
          </cell>
          <cell r="D2792">
            <v>1168</v>
          </cell>
          <cell r="E2792">
            <v>1127</v>
          </cell>
          <cell r="F2792">
            <v>1170</v>
          </cell>
          <cell r="G2792">
            <v>3955</v>
          </cell>
          <cell r="H2792">
            <v>43</v>
          </cell>
          <cell r="I2792">
            <v>49</v>
          </cell>
          <cell r="J2792">
            <v>820</v>
          </cell>
          <cell r="K2792">
            <v>4</v>
          </cell>
          <cell r="L2792">
            <v>6821</v>
          </cell>
          <cell r="M2792">
            <v>2195</v>
          </cell>
          <cell r="N2792">
            <v>0</v>
          </cell>
          <cell r="O2792">
            <v>3327</v>
          </cell>
          <cell r="P2792">
            <v>4016</v>
          </cell>
          <cell r="Q2792">
            <v>5698</v>
          </cell>
          <cell r="R2792">
            <v>275</v>
          </cell>
          <cell r="S2792">
            <v>0</v>
          </cell>
          <cell r="T2792">
            <v>2421</v>
          </cell>
          <cell r="U2792">
            <v>749</v>
          </cell>
          <cell r="V2792">
            <v>0</v>
          </cell>
          <cell r="W2792">
            <v>1402</v>
          </cell>
          <cell r="X2792">
            <v>34864</v>
          </cell>
          <cell r="Y2792">
            <v>36266</v>
          </cell>
        </row>
        <row r="2793"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  <cell r="R2793">
            <v>0</v>
          </cell>
          <cell r="S2793">
            <v>0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</row>
        <row r="2794">
          <cell r="C2794">
            <v>13</v>
          </cell>
          <cell r="D2794">
            <v>20</v>
          </cell>
          <cell r="E2794">
            <v>17</v>
          </cell>
          <cell r="F2794">
            <v>5</v>
          </cell>
          <cell r="G2794">
            <v>44</v>
          </cell>
          <cell r="H2794">
            <v>0</v>
          </cell>
          <cell r="I2794">
            <v>0</v>
          </cell>
          <cell r="J2794">
            <v>23</v>
          </cell>
          <cell r="K2794">
            <v>0</v>
          </cell>
          <cell r="L2794">
            <v>12</v>
          </cell>
          <cell r="M2794">
            <v>6</v>
          </cell>
          <cell r="N2794">
            <v>0</v>
          </cell>
          <cell r="O2794">
            <v>25</v>
          </cell>
          <cell r="P2794">
            <v>6</v>
          </cell>
          <cell r="Q2794">
            <v>24</v>
          </cell>
          <cell r="R2794">
            <v>0</v>
          </cell>
          <cell r="S2794">
            <v>0</v>
          </cell>
          <cell r="T2794">
            <v>36</v>
          </cell>
          <cell r="U2794">
            <v>31</v>
          </cell>
          <cell r="V2794">
            <v>0</v>
          </cell>
          <cell r="W2794">
            <v>17</v>
          </cell>
          <cell r="X2794">
            <v>245</v>
          </cell>
          <cell r="Y2794">
            <v>262</v>
          </cell>
        </row>
        <row r="2795">
          <cell r="C2795">
            <v>606</v>
          </cell>
          <cell r="D2795">
            <v>149</v>
          </cell>
          <cell r="E2795">
            <v>304</v>
          </cell>
          <cell r="F2795">
            <v>68</v>
          </cell>
          <cell r="G2795">
            <v>777</v>
          </cell>
          <cell r="H2795">
            <v>8</v>
          </cell>
          <cell r="I2795">
            <v>6</v>
          </cell>
          <cell r="J2795">
            <v>221</v>
          </cell>
          <cell r="K2795">
            <v>1</v>
          </cell>
          <cell r="L2795">
            <v>642</v>
          </cell>
          <cell r="M2795">
            <v>61</v>
          </cell>
          <cell r="N2795">
            <v>0</v>
          </cell>
          <cell r="O2795">
            <v>866</v>
          </cell>
          <cell r="P2795">
            <v>1047</v>
          </cell>
          <cell r="Q2795">
            <v>1684</v>
          </cell>
          <cell r="R2795">
            <v>63</v>
          </cell>
          <cell r="S2795">
            <v>0</v>
          </cell>
          <cell r="T2795">
            <v>426</v>
          </cell>
          <cell r="U2795">
            <v>711</v>
          </cell>
          <cell r="V2795">
            <v>0</v>
          </cell>
          <cell r="W2795">
            <v>367</v>
          </cell>
          <cell r="X2795">
            <v>7273</v>
          </cell>
          <cell r="Y2795">
            <v>7640</v>
          </cell>
        </row>
        <row r="2796"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  <cell r="R2796">
            <v>0</v>
          </cell>
          <cell r="S2796">
            <v>0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</row>
        <row r="2797">
          <cell r="C2797">
            <v>0</v>
          </cell>
          <cell r="D2797">
            <v>0</v>
          </cell>
          <cell r="E2797">
            <v>4324</v>
          </cell>
          <cell r="F2797">
            <v>0</v>
          </cell>
          <cell r="G2797">
            <v>3</v>
          </cell>
          <cell r="H2797">
            <v>0</v>
          </cell>
          <cell r="I2797">
            <v>0</v>
          </cell>
          <cell r="J2797">
            <v>3</v>
          </cell>
          <cell r="K2797">
            <v>0</v>
          </cell>
          <cell r="L2797">
            <v>1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  <cell r="R2797">
            <v>1</v>
          </cell>
          <cell r="S2797">
            <v>4</v>
          </cell>
          <cell r="T2797">
            <v>25</v>
          </cell>
          <cell r="U2797">
            <v>0</v>
          </cell>
          <cell r="V2797">
            <v>0</v>
          </cell>
          <cell r="W2797">
            <v>4325</v>
          </cell>
          <cell r="X2797">
            <v>36</v>
          </cell>
          <cell r="Y2797">
            <v>4361</v>
          </cell>
        </row>
        <row r="2798">
          <cell r="C2798">
            <v>0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  <cell r="R2798">
            <v>0</v>
          </cell>
          <cell r="S2798">
            <v>0</v>
          </cell>
          <cell r="T2798">
            <v>0</v>
          </cell>
          <cell r="U2798">
            <v>0</v>
          </cell>
          <cell r="V2798">
            <v>0</v>
          </cell>
          <cell r="W2798">
            <v>0</v>
          </cell>
          <cell r="X2798">
            <v>0</v>
          </cell>
          <cell r="Y2798">
            <v>0</v>
          </cell>
        </row>
        <row r="2799">
          <cell r="C2799">
            <v>0</v>
          </cell>
          <cell r="D2799">
            <v>5</v>
          </cell>
          <cell r="E2799">
            <v>88</v>
          </cell>
          <cell r="F2799">
            <v>0</v>
          </cell>
          <cell r="G2799">
            <v>26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0</v>
          </cell>
          <cell r="Q2799">
            <v>0</v>
          </cell>
          <cell r="R2799">
            <v>15</v>
          </cell>
          <cell r="S2799">
            <v>0</v>
          </cell>
          <cell r="T2799">
            <v>2</v>
          </cell>
          <cell r="U2799">
            <v>589</v>
          </cell>
          <cell r="V2799">
            <v>1797</v>
          </cell>
          <cell r="W2799">
            <v>103</v>
          </cell>
          <cell r="X2799">
            <v>2419</v>
          </cell>
          <cell r="Y2799">
            <v>2522</v>
          </cell>
        </row>
        <row r="2800"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49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0</v>
          </cell>
          <cell r="Q2800">
            <v>0</v>
          </cell>
          <cell r="R2800">
            <v>0</v>
          </cell>
          <cell r="S2800">
            <v>0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49</v>
          </cell>
          <cell r="Y2800">
            <v>49</v>
          </cell>
        </row>
        <row r="2801">
          <cell r="C2801">
            <v>0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53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0</v>
          </cell>
          <cell r="Q2801">
            <v>0</v>
          </cell>
          <cell r="R2801">
            <v>0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53</v>
          </cell>
          <cell r="Y2801">
            <v>53</v>
          </cell>
        </row>
        <row r="2802">
          <cell r="C2802">
            <v>0</v>
          </cell>
          <cell r="D2802">
            <v>0</v>
          </cell>
          <cell r="E2802">
            <v>2196</v>
          </cell>
          <cell r="F2802">
            <v>8</v>
          </cell>
          <cell r="G2802">
            <v>123</v>
          </cell>
          <cell r="H2802">
            <v>0</v>
          </cell>
          <cell r="I2802">
            <v>0</v>
          </cell>
          <cell r="J2802">
            <v>1</v>
          </cell>
          <cell r="K2802">
            <v>0</v>
          </cell>
          <cell r="L2802">
            <v>59</v>
          </cell>
          <cell r="M2802">
            <v>40</v>
          </cell>
          <cell r="N2802">
            <v>0</v>
          </cell>
          <cell r="O2802">
            <v>0</v>
          </cell>
          <cell r="P2802">
            <v>0</v>
          </cell>
          <cell r="Q2802">
            <v>69</v>
          </cell>
          <cell r="R2802">
            <v>147</v>
          </cell>
          <cell r="S2802">
            <v>373</v>
          </cell>
          <cell r="T2802">
            <v>55</v>
          </cell>
          <cell r="U2802">
            <v>0</v>
          </cell>
          <cell r="V2802">
            <v>0</v>
          </cell>
          <cell r="W2802">
            <v>2343</v>
          </cell>
          <cell r="X2802">
            <v>728</v>
          </cell>
          <cell r="Y2802">
            <v>3071</v>
          </cell>
        </row>
        <row r="2803">
          <cell r="C2803">
            <v>0</v>
          </cell>
          <cell r="D2803">
            <v>122</v>
          </cell>
          <cell r="E2803">
            <v>2356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1</v>
          </cell>
          <cell r="M2803">
            <v>0</v>
          </cell>
          <cell r="N2803">
            <v>0</v>
          </cell>
          <cell r="O2803">
            <v>0</v>
          </cell>
          <cell r="P2803">
            <v>0</v>
          </cell>
          <cell r="Q2803">
            <v>0</v>
          </cell>
          <cell r="R2803">
            <v>0</v>
          </cell>
          <cell r="S2803">
            <v>0</v>
          </cell>
          <cell r="T2803">
            <v>23</v>
          </cell>
          <cell r="U2803">
            <v>7</v>
          </cell>
          <cell r="V2803">
            <v>0</v>
          </cell>
          <cell r="W2803">
            <v>2356</v>
          </cell>
          <cell r="X2803">
            <v>153</v>
          </cell>
          <cell r="Y2803">
            <v>2509</v>
          </cell>
        </row>
        <row r="2804">
          <cell r="C2804">
            <v>0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0</v>
          </cell>
          <cell r="Q2804">
            <v>0</v>
          </cell>
          <cell r="R2804">
            <v>0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</row>
        <row r="2805"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0</v>
          </cell>
          <cell r="Q2805">
            <v>0</v>
          </cell>
          <cell r="R2805">
            <v>0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</row>
        <row r="2806">
          <cell r="C2806">
            <v>302</v>
          </cell>
          <cell r="D2806">
            <v>16</v>
          </cell>
          <cell r="E2806">
            <v>0</v>
          </cell>
          <cell r="F2806">
            <v>63</v>
          </cell>
          <cell r="G2806">
            <v>957</v>
          </cell>
          <cell r="H2806">
            <v>0</v>
          </cell>
          <cell r="I2806">
            <v>0</v>
          </cell>
          <cell r="J2806">
            <v>1500</v>
          </cell>
          <cell r="K2806">
            <v>0</v>
          </cell>
          <cell r="L2806">
            <v>35</v>
          </cell>
          <cell r="M2806">
            <v>62</v>
          </cell>
          <cell r="N2806">
            <v>1329</v>
          </cell>
          <cell r="O2806">
            <v>3272</v>
          </cell>
          <cell r="P2806">
            <v>2225</v>
          </cell>
          <cell r="Q2806">
            <v>8767</v>
          </cell>
          <cell r="R2806">
            <v>2310</v>
          </cell>
          <cell r="S2806">
            <v>1630</v>
          </cell>
          <cell r="T2806">
            <v>346</v>
          </cell>
          <cell r="U2806">
            <v>94</v>
          </cell>
          <cell r="V2806">
            <v>3184</v>
          </cell>
          <cell r="W2806">
            <v>2310</v>
          </cell>
          <cell r="X2806">
            <v>23782</v>
          </cell>
          <cell r="Y2806">
            <v>26092</v>
          </cell>
        </row>
        <row r="2807">
          <cell r="C2807">
            <v>0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0</v>
          </cell>
          <cell r="M2807">
            <v>0</v>
          </cell>
          <cell r="N2807">
            <v>0</v>
          </cell>
          <cell r="O2807">
            <v>0</v>
          </cell>
          <cell r="P2807">
            <v>0</v>
          </cell>
          <cell r="Q2807">
            <v>0</v>
          </cell>
          <cell r="R2807">
            <v>0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>
            <v>0</v>
          </cell>
        </row>
        <row r="2808">
          <cell r="C2808">
            <v>0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0</v>
          </cell>
          <cell r="M2808">
            <v>0</v>
          </cell>
          <cell r="N2808">
            <v>0</v>
          </cell>
          <cell r="O2808">
            <v>0</v>
          </cell>
          <cell r="P2808">
            <v>0</v>
          </cell>
          <cell r="Q2808">
            <v>0</v>
          </cell>
          <cell r="R2808">
            <v>0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</row>
        <row r="2809">
          <cell r="C2809">
            <v>889</v>
          </cell>
          <cell r="D2809">
            <v>72</v>
          </cell>
          <cell r="E2809">
            <v>11651</v>
          </cell>
          <cell r="F2809">
            <v>293</v>
          </cell>
          <cell r="G2809">
            <v>175</v>
          </cell>
          <cell r="H2809">
            <v>0</v>
          </cell>
          <cell r="I2809">
            <v>0</v>
          </cell>
          <cell r="J2809">
            <v>398</v>
          </cell>
          <cell r="K2809">
            <v>10</v>
          </cell>
          <cell r="L2809">
            <v>923</v>
          </cell>
          <cell r="M2809">
            <v>128</v>
          </cell>
          <cell r="N2809">
            <v>0</v>
          </cell>
          <cell r="O2809">
            <v>565</v>
          </cell>
          <cell r="P2809">
            <v>46</v>
          </cell>
          <cell r="Q2809">
            <v>128873</v>
          </cell>
          <cell r="R2809">
            <v>19417</v>
          </cell>
          <cell r="S2809">
            <v>1630</v>
          </cell>
          <cell r="T2809">
            <v>466</v>
          </cell>
          <cell r="U2809">
            <v>284</v>
          </cell>
          <cell r="V2809">
            <v>1488</v>
          </cell>
          <cell r="W2809">
            <v>31068</v>
          </cell>
          <cell r="X2809">
            <v>136240</v>
          </cell>
          <cell r="Y2809">
            <v>167308</v>
          </cell>
        </row>
        <row r="2810"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415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0</v>
          </cell>
          <cell r="Q2810">
            <v>0</v>
          </cell>
          <cell r="R2810">
            <v>0</v>
          </cell>
          <cell r="S2810">
            <v>0</v>
          </cell>
          <cell r="T2810">
            <v>0</v>
          </cell>
          <cell r="U2810">
            <v>0</v>
          </cell>
          <cell r="V2810">
            <v>0</v>
          </cell>
          <cell r="W2810">
            <v>0</v>
          </cell>
          <cell r="X2810">
            <v>415</v>
          </cell>
          <cell r="Y2810">
            <v>415</v>
          </cell>
        </row>
        <row r="2811">
          <cell r="C2811">
            <v>0</v>
          </cell>
          <cell r="D2811">
            <v>66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0</v>
          </cell>
          <cell r="Q2811">
            <v>0</v>
          </cell>
          <cell r="R2811">
            <v>0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66</v>
          </cell>
          <cell r="Y2811">
            <v>66</v>
          </cell>
        </row>
        <row r="2812">
          <cell r="C2812">
            <v>2179</v>
          </cell>
          <cell r="D2812">
            <v>2</v>
          </cell>
          <cell r="E2812">
            <v>0</v>
          </cell>
          <cell r="F2812">
            <v>141</v>
          </cell>
          <cell r="G2812">
            <v>778</v>
          </cell>
          <cell r="H2812">
            <v>0</v>
          </cell>
          <cell r="I2812">
            <v>0</v>
          </cell>
          <cell r="J2812">
            <v>608</v>
          </cell>
          <cell r="K2812">
            <v>30</v>
          </cell>
          <cell r="L2812">
            <v>1229</v>
          </cell>
          <cell r="M2812">
            <v>172</v>
          </cell>
          <cell r="N2812">
            <v>1</v>
          </cell>
          <cell r="O2812">
            <v>1970</v>
          </cell>
          <cell r="P2812">
            <v>269</v>
          </cell>
          <cell r="Q2812">
            <v>23244</v>
          </cell>
          <cell r="R2812">
            <v>3758</v>
          </cell>
          <cell r="S2812">
            <v>1048</v>
          </cell>
          <cell r="T2812">
            <v>167</v>
          </cell>
          <cell r="U2812">
            <v>37</v>
          </cell>
          <cell r="V2812">
            <v>1329</v>
          </cell>
          <cell r="W2812">
            <v>3758</v>
          </cell>
          <cell r="X2812">
            <v>33204</v>
          </cell>
          <cell r="Y2812">
            <v>36962</v>
          </cell>
        </row>
        <row r="2813">
          <cell r="C2813">
            <v>0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  <cell r="K2813">
            <v>1131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0</v>
          </cell>
          <cell r="Q2813">
            <v>0</v>
          </cell>
          <cell r="R2813">
            <v>0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1131</v>
          </cell>
          <cell r="Y2813">
            <v>1131</v>
          </cell>
        </row>
        <row r="2814">
          <cell r="C2814">
            <v>0</v>
          </cell>
          <cell r="D2814">
            <v>7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7</v>
          </cell>
          <cell r="Y2814">
            <v>7</v>
          </cell>
        </row>
        <row r="2815">
          <cell r="C2815">
            <v>102</v>
          </cell>
          <cell r="D2815">
            <v>15</v>
          </cell>
          <cell r="E2815">
            <v>329</v>
          </cell>
          <cell r="F2815">
            <v>22</v>
          </cell>
          <cell r="G2815">
            <v>41</v>
          </cell>
          <cell r="H2815">
            <v>0</v>
          </cell>
          <cell r="I2815">
            <v>0</v>
          </cell>
          <cell r="J2815">
            <v>13</v>
          </cell>
          <cell r="K2815">
            <v>4</v>
          </cell>
          <cell r="L2815">
            <v>44</v>
          </cell>
          <cell r="M2815">
            <v>20</v>
          </cell>
          <cell r="N2815">
            <v>12</v>
          </cell>
          <cell r="O2815">
            <v>96</v>
          </cell>
          <cell r="P2815">
            <v>0</v>
          </cell>
          <cell r="Q2815">
            <v>0</v>
          </cell>
          <cell r="R2815">
            <v>134</v>
          </cell>
          <cell r="S2815">
            <v>27</v>
          </cell>
          <cell r="T2815">
            <v>77</v>
          </cell>
          <cell r="U2815">
            <v>2</v>
          </cell>
          <cell r="V2815">
            <v>0</v>
          </cell>
          <cell r="W2815">
            <v>463</v>
          </cell>
          <cell r="X2815">
            <v>475</v>
          </cell>
          <cell r="Y2815">
            <v>938</v>
          </cell>
        </row>
        <row r="2816">
          <cell r="C2816">
            <v>1165</v>
          </cell>
          <cell r="D2816">
            <v>2413</v>
          </cell>
          <cell r="E2816">
            <v>19160</v>
          </cell>
          <cell r="F2816">
            <v>486</v>
          </cell>
          <cell r="G2816">
            <v>939</v>
          </cell>
          <cell r="H2816">
            <v>8</v>
          </cell>
          <cell r="I2816">
            <v>1</v>
          </cell>
          <cell r="J2816">
            <v>1068</v>
          </cell>
          <cell r="K2816">
            <v>1002</v>
          </cell>
          <cell r="L2816">
            <v>3848</v>
          </cell>
          <cell r="M2816">
            <v>1241</v>
          </cell>
          <cell r="N2816">
            <v>895</v>
          </cell>
          <cell r="O2816">
            <v>1413</v>
          </cell>
          <cell r="P2816">
            <v>0</v>
          </cell>
          <cell r="Q2816">
            <v>0</v>
          </cell>
          <cell r="R2816">
            <v>8981</v>
          </cell>
          <cell r="S2816">
            <v>3149</v>
          </cell>
          <cell r="T2816">
            <v>791</v>
          </cell>
          <cell r="U2816">
            <v>54</v>
          </cell>
          <cell r="V2816">
            <v>0</v>
          </cell>
          <cell r="W2816">
            <v>28141</v>
          </cell>
          <cell r="X2816">
            <v>18473</v>
          </cell>
          <cell r="Y2816">
            <v>46614</v>
          </cell>
        </row>
        <row r="2817">
          <cell r="C2817">
            <v>0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487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487</v>
          </cell>
          <cell r="Y2817">
            <v>487</v>
          </cell>
        </row>
        <row r="2818">
          <cell r="C2818">
            <v>221</v>
          </cell>
          <cell r="D2818">
            <v>6</v>
          </cell>
          <cell r="E2818">
            <v>288</v>
          </cell>
          <cell r="F2818">
            <v>18</v>
          </cell>
          <cell r="G2818">
            <v>19</v>
          </cell>
          <cell r="H2818">
            <v>0</v>
          </cell>
          <cell r="I2818">
            <v>0</v>
          </cell>
          <cell r="J2818">
            <v>13</v>
          </cell>
          <cell r="K2818">
            <v>5</v>
          </cell>
          <cell r="L2818">
            <v>86</v>
          </cell>
          <cell r="M2818">
            <v>19</v>
          </cell>
          <cell r="N2818">
            <v>12</v>
          </cell>
          <cell r="O2818">
            <v>19</v>
          </cell>
          <cell r="P2818">
            <v>0</v>
          </cell>
          <cell r="Q2818">
            <v>0</v>
          </cell>
          <cell r="R2818">
            <v>129</v>
          </cell>
          <cell r="S2818">
            <v>25</v>
          </cell>
          <cell r="T2818">
            <v>181</v>
          </cell>
          <cell r="U2818">
            <v>4</v>
          </cell>
          <cell r="V2818">
            <v>0</v>
          </cell>
          <cell r="W2818">
            <v>417</v>
          </cell>
          <cell r="X2818">
            <v>628</v>
          </cell>
          <cell r="Y2818">
            <v>1045</v>
          </cell>
        </row>
        <row r="2819">
          <cell r="C2819">
            <v>1458</v>
          </cell>
          <cell r="D2819">
            <v>418</v>
          </cell>
          <cell r="E2819">
            <v>3875</v>
          </cell>
          <cell r="F2819">
            <v>88</v>
          </cell>
          <cell r="G2819">
            <v>527</v>
          </cell>
          <cell r="H2819">
            <v>1</v>
          </cell>
          <cell r="I2819">
            <v>0</v>
          </cell>
          <cell r="J2819">
            <v>298</v>
          </cell>
          <cell r="K2819">
            <v>196</v>
          </cell>
          <cell r="L2819">
            <v>1274</v>
          </cell>
          <cell r="M2819">
            <v>341</v>
          </cell>
          <cell r="N2819">
            <v>173</v>
          </cell>
          <cell r="O2819">
            <v>330</v>
          </cell>
          <cell r="P2819">
            <v>0</v>
          </cell>
          <cell r="Q2819">
            <v>0</v>
          </cell>
          <cell r="R2819">
            <v>2472</v>
          </cell>
          <cell r="S2819">
            <v>1117</v>
          </cell>
          <cell r="T2819">
            <v>806</v>
          </cell>
          <cell r="U2819">
            <v>76</v>
          </cell>
          <cell r="V2819">
            <v>0</v>
          </cell>
          <cell r="W2819">
            <v>6347</v>
          </cell>
          <cell r="X2819">
            <v>7103</v>
          </cell>
          <cell r="Y2819">
            <v>13450</v>
          </cell>
        </row>
        <row r="2820">
          <cell r="C2820">
            <v>0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350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0</v>
          </cell>
          <cell r="Q2820">
            <v>0</v>
          </cell>
          <cell r="R2820">
            <v>0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350</v>
          </cell>
          <cell r="Y2820">
            <v>350</v>
          </cell>
        </row>
        <row r="2821">
          <cell r="C2821">
            <v>0</v>
          </cell>
          <cell r="D2821">
            <v>3</v>
          </cell>
          <cell r="E2821">
            <v>1171</v>
          </cell>
          <cell r="F2821">
            <v>12</v>
          </cell>
          <cell r="G2821">
            <v>57</v>
          </cell>
          <cell r="H2821">
            <v>0</v>
          </cell>
          <cell r="I2821">
            <v>0</v>
          </cell>
          <cell r="J2821">
            <v>21</v>
          </cell>
          <cell r="K2821">
            <v>0</v>
          </cell>
          <cell r="L2821">
            <v>27</v>
          </cell>
          <cell r="M2821">
            <v>37</v>
          </cell>
          <cell r="N2821">
            <v>0</v>
          </cell>
          <cell r="O2821">
            <v>0</v>
          </cell>
          <cell r="P2821">
            <v>0</v>
          </cell>
          <cell r="Q2821">
            <v>11</v>
          </cell>
          <cell r="R2821">
            <v>523</v>
          </cell>
          <cell r="S2821">
            <v>5</v>
          </cell>
          <cell r="T2821">
            <v>1424</v>
          </cell>
          <cell r="U2821">
            <v>0</v>
          </cell>
          <cell r="V2821">
            <v>0</v>
          </cell>
          <cell r="W2821">
            <v>1694</v>
          </cell>
          <cell r="X2821">
            <v>1597</v>
          </cell>
          <cell r="Y2821">
            <v>3291</v>
          </cell>
        </row>
        <row r="2822"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0</v>
          </cell>
          <cell r="M2822">
            <v>0</v>
          </cell>
          <cell r="N2822">
            <v>0</v>
          </cell>
          <cell r="O2822">
            <v>0</v>
          </cell>
          <cell r="P2822">
            <v>0</v>
          </cell>
          <cell r="Q2822">
            <v>0</v>
          </cell>
          <cell r="R2822">
            <v>0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</row>
        <row r="2823">
          <cell r="C2823">
            <v>1</v>
          </cell>
          <cell r="D2823">
            <v>1</v>
          </cell>
          <cell r="E2823">
            <v>24</v>
          </cell>
          <cell r="F2823">
            <v>0</v>
          </cell>
          <cell r="G2823">
            <v>47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2</v>
          </cell>
          <cell r="M2823">
            <v>0</v>
          </cell>
          <cell r="N2823">
            <v>0</v>
          </cell>
          <cell r="O2823">
            <v>0</v>
          </cell>
          <cell r="P2823">
            <v>0</v>
          </cell>
          <cell r="Q2823">
            <v>0</v>
          </cell>
          <cell r="R2823">
            <v>63</v>
          </cell>
          <cell r="S2823">
            <v>0</v>
          </cell>
          <cell r="T2823">
            <v>4</v>
          </cell>
          <cell r="U2823">
            <v>61</v>
          </cell>
          <cell r="V2823">
            <v>676</v>
          </cell>
          <cell r="W2823">
            <v>87</v>
          </cell>
          <cell r="X2823">
            <v>792</v>
          </cell>
          <cell r="Y2823">
            <v>879</v>
          </cell>
        </row>
        <row r="2824"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  <cell r="K2824">
            <v>20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0</v>
          </cell>
          <cell r="Q2824">
            <v>0</v>
          </cell>
          <cell r="R2824">
            <v>0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  <cell r="X2824">
            <v>20</v>
          </cell>
          <cell r="Y2824">
            <v>20</v>
          </cell>
        </row>
        <row r="2825"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1065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0</v>
          </cell>
          <cell r="Q2825">
            <v>0</v>
          </cell>
          <cell r="R2825">
            <v>0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  <cell r="X2825">
            <v>1065</v>
          </cell>
          <cell r="Y2825">
            <v>1065</v>
          </cell>
        </row>
        <row r="2826">
          <cell r="C2826">
            <v>0</v>
          </cell>
          <cell r="D2826">
            <v>0</v>
          </cell>
          <cell r="E2826">
            <v>594</v>
          </cell>
          <cell r="F2826">
            <v>95</v>
          </cell>
          <cell r="G2826">
            <v>1431</v>
          </cell>
          <cell r="H2826">
            <v>0</v>
          </cell>
          <cell r="I2826">
            <v>0</v>
          </cell>
          <cell r="J2826">
            <v>8</v>
          </cell>
          <cell r="K2826">
            <v>7</v>
          </cell>
          <cell r="L2826">
            <v>608</v>
          </cell>
          <cell r="M2826">
            <v>355</v>
          </cell>
          <cell r="N2826">
            <v>516</v>
          </cell>
          <cell r="O2826">
            <v>0</v>
          </cell>
          <cell r="P2826">
            <v>2</v>
          </cell>
          <cell r="Q2826">
            <v>1830</v>
          </cell>
          <cell r="R2826">
            <v>2096</v>
          </cell>
          <cell r="S2826">
            <v>159</v>
          </cell>
          <cell r="T2826">
            <v>445</v>
          </cell>
          <cell r="U2826">
            <v>0</v>
          </cell>
          <cell r="V2826">
            <v>0</v>
          </cell>
          <cell r="W2826">
            <v>2690</v>
          </cell>
          <cell r="X2826">
            <v>5456</v>
          </cell>
          <cell r="Y2826">
            <v>8146</v>
          </cell>
        </row>
        <row r="2827">
          <cell r="C2827">
            <v>0</v>
          </cell>
          <cell r="D2827">
            <v>12</v>
          </cell>
          <cell r="E2827">
            <v>638</v>
          </cell>
          <cell r="F2827">
            <v>18</v>
          </cell>
          <cell r="G2827">
            <v>63</v>
          </cell>
          <cell r="H2827">
            <v>0</v>
          </cell>
          <cell r="I2827">
            <v>0</v>
          </cell>
          <cell r="J2827">
            <v>32</v>
          </cell>
          <cell r="K2827">
            <v>0</v>
          </cell>
          <cell r="L2827">
            <v>85</v>
          </cell>
          <cell r="M2827">
            <v>0</v>
          </cell>
          <cell r="N2827">
            <v>0</v>
          </cell>
          <cell r="O2827">
            <v>0</v>
          </cell>
          <cell r="P2827">
            <v>0</v>
          </cell>
          <cell r="Q2827">
            <v>41</v>
          </cell>
          <cell r="R2827">
            <v>604</v>
          </cell>
          <cell r="S2827">
            <v>0</v>
          </cell>
          <cell r="T2827">
            <v>1218</v>
          </cell>
          <cell r="U2827">
            <v>0</v>
          </cell>
          <cell r="V2827">
            <v>0</v>
          </cell>
          <cell r="W2827">
            <v>1242</v>
          </cell>
          <cell r="X2827">
            <v>1469</v>
          </cell>
          <cell r="Y2827">
            <v>2711</v>
          </cell>
        </row>
        <row r="2828">
          <cell r="C2828">
            <v>0</v>
          </cell>
          <cell r="D2828">
            <v>0</v>
          </cell>
          <cell r="E2828">
            <v>0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  <cell r="J2828">
            <v>0</v>
          </cell>
          <cell r="K2828">
            <v>2572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0</v>
          </cell>
          <cell r="Q2828">
            <v>0</v>
          </cell>
          <cell r="R2828">
            <v>0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  <cell r="X2828">
            <v>2572</v>
          </cell>
          <cell r="Y2828">
            <v>2572</v>
          </cell>
        </row>
        <row r="2829"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0</v>
          </cell>
          <cell r="Q2829">
            <v>0</v>
          </cell>
          <cell r="R2829">
            <v>0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  <cell r="Y2829">
            <v>0</v>
          </cell>
        </row>
        <row r="2830">
          <cell r="C2830">
            <v>112</v>
          </cell>
          <cell r="D2830">
            <v>2</v>
          </cell>
          <cell r="E2830">
            <v>0</v>
          </cell>
          <cell r="F2830">
            <v>1736</v>
          </cell>
          <cell r="G2830">
            <v>155</v>
          </cell>
          <cell r="H2830">
            <v>0</v>
          </cell>
          <cell r="I2830">
            <v>0</v>
          </cell>
          <cell r="J2830">
            <v>9310</v>
          </cell>
          <cell r="K2830">
            <v>0</v>
          </cell>
          <cell r="L2830">
            <v>32</v>
          </cell>
          <cell r="M2830">
            <v>37</v>
          </cell>
          <cell r="N2830">
            <v>106</v>
          </cell>
          <cell r="O2830">
            <v>1636</v>
          </cell>
          <cell r="P2830">
            <v>173</v>
          </cell>
          <cell r="Q2830">
            <v>564</v>
          </cell>
          <cell r="R2830">
            <v>601</v>
          </cell>
          <cell r="S2830">
            <v>2263</v>
          </cell>
          <cell r="T2830">
            <v>226</v>
          </cell>
          <cell r="U2830">
            <v>0</v>
          </cell>
          <cell r="V2830">
            <v>1860</v>
          </cell>
          <cell r="W2830">
            <v>601</v>
          </cell>
          <cell r="X2830">
            <v>18212</v>
          </cell>
          <cell r="Y2830">
            <v>18813</v>
          </cell>
        </row>
        <row r="2831">
          <cell r="C2831">
            <v>0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</row>
        <row r="2832">
          <cell r="C2832">
            <v>0</v>
          </cell>
          <cell r="D2832">
            <v>0</v>
          </cell>
          <cell r="E2832">
            <v>0</v>
          </cell>
          <cell r="F2832">
            <v>0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0</v>
          </cell>
          <cell r="Q2832">
            <v>0</v>
          </cell>
          <cell r="R2832">
            <v>0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</row>
        <row r="2833">
          <cell r="C2833">
            <v>505</v>
          </cell>
          <cell r="D2833">
            <v>30</v>
          </cell>
          <cell r="E2833">
            <v>1698</v>
          </cell>
          <cell r="F2833">
            <v>22</v>
          </cell>
          <cell r="G2833">
            <v>35</v>
          </cell>
          <cell r="H2833">
            <v>0</v>
          </cell>
          <cell r="I2833">
            <v>10437</v>
          </cell>
          <cell r="J2833">
            <v>348</v>
          </cell>
          <cell r="K2833">
            <v>0</v>
          </cell>
          <cell r="L2833">
            <v>1315</v>
          </cell>
          <cell r="M2833">
            <v>766</v>
          </cell>
          <cell r="N2833">
            <v>87</v>
          </cell>
          <cell r="O2833">
            <v>0</v>
          </cell>
          <cell r="P2833">
            <v>428</v>
          </cell>
          <cell r="Q2833">
            <v>4039</v>
          </cell>
          <cell r="R2833">
            <v>681</v>
          </cell>
          <cell r="S2833">
            <v>367</v>
          </cell>
          <cell r="T2833">
            <v>716</v>
          </cell>
          <cell r="U2833">
            <v>59</v>
          </cell>
          <cell r="V2833">
            <v>466</v>
          </cell>
          <cell r="W2833">
            <v>2379</v>
          </cell>
          <cell r="X2833">
            <v>19620</v>
          </cell>
          <cell r="Y2833">
            <v>21999</v>
          </cell>
        </row>
        <row r="2834"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  <cell r="K2834">
            <v>331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0</v>
          </cell>
          <cell r="Q2834">
            <v>0</v>
          </cell>
          <cell r="R2834">
            <v>0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  <cell r="X2834">
            <v>331</v>
          </cell>
          <cell r="Y2834">
            <v>331</v>
          </cell>
        </row>
        <row r="2835">
          <cell r="C2835">
            <v>0</v>
          </cell>
          <cell r="D2835">
            <v>17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0</v>
          </cell>
          <cell r="Q2835">
            <v>0</v>
          </cell>
          <cell r="R2835">
            <v>0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17</v>
          </cell>
          <cell r="Y2835">
            <v>17</v>
          </cell>
        </row>
        <row r="2836">
          <cell r="C2836">
            <v>0</v>
          </cell>
          <cell r="D2836">
            <v>62</v>
          </cell>
          <cell r="E2836">
            <v>0</v>
          </cell>
          <cell r="F2836">
            <v>1655</v>
          </cell>
          <cell r="G2836">
            <v>129</v>
          </cell>
          <cell r="H2836">
            <v>0</v>
          </cell>
          <cell r="I2836">
            <v>3130</v>
          </cell>
          <cell r="J2836">
            <v>968</v>
          </cell>
          <cell r="K2836">
            <v>2</v>
          </cell>
          <cell r="L2836">
            <v>332</v>
          </cell>
          <cell r="M2836">
            <v>17</v>
          </cell>
          <cell r="N2836">
            <v>1</v>
          </cell>
          <cell r="O2836">
            <v>18</v>
          </cell>
          <cell r="P2836">
            <v>198</v>
          </cell>
          <cell r="Q2836">
            <v>5295</v>
          </cell>
          <cell r="R2836">
            <v>188</v>
          </cell>
          <cell r="S2836">
            <v>635</v>
          </cell>
          <cell r="T2836">
            <v>1281</v>
          </cell>
          <cell r="U2836">
            <v>0</v>
          </cell>
          <cell r="V2836">
            <v>1198</v>
          </cell>
          <cell r="W2836">
            <v>188</v>
          </cell>
          <cell r="X2836">
            <v>14921</v>
          </cell>
          <cell r="Y2836">
            <v>15109</v>
          </cell>
        </row>
        <row r="2837">
          <cell r="C2837">
            <v>0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318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0</v>
          </cell>
          <cell r="Q2837">
            <v>0</v>
          </cell>
          <cell r="R2837">
            <v>0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  <cell r="X2837">
            <v>318</v>
          </cell>
          <cell r="Y2837">
            <v>318</v>
          </cell>
        </row>
        <row r="2838">
          <cell r="C2838">
            <v>0</v>
          </cell>
          <cell r="D2838">
            <v>12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0</v>
          </cell>
          <cell r="Q2838">
            <v>0</v>
          </cell>
          <cell r="R2838">
            <v>0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12</v>
          </cell>
          <cell r="Y2838">
            <v>12</v>
          </cell>
        </row>
        <row r="2839">
          <cell r="C2839">
            <v>5</v>
          </cell>
          <cell r="D2839">
            <v>1</v>
          </cell>
          <cell r="E2839">
            <v>127</v>
          </cell>
          <cell r="F2839">
            <v>31</v>
          </cell>
          <cell r="G2839">
            <v>6</v>
          </cell>
          <cell r="H2839">
            <v>4</v>
          </cell>
          <cell r="I2839">
            <v>13</v>
          </cell>
          <cell r="J2839">
            <v>25</v>
          </cell>
          <cell r="K2839">
            <v>0</v>
          </cell>
          <cell r="L2839">
            <v>16</v>
          </cell>
          <cell r="M2839">
            <v>80</v>
          </cell>
          <cell r="N2839">
            <v>6</v>
          </cell>
          <cell r="O2839">
            <v>64</v>
          </cell>
          <cell r="P2839">
            <v>1</v>
          </cell>
          <cell r="Q2839">
            <v>0</v>
          </cell>
          <cell r="R2839">
            <v>27</v>
          </cell>
          <cell r="S2839">
            <v>3</v>
          </cell>
          <cell r="T2839">
            <v>66</v>
          </cell>
          <cell r="U2839">
            <v>0</v>
          </cell>
          <cell r="V2839">
            <v>4</v>
          </cell>
          <cell r="W2839">
            <v>154</v>
          </cell>
          <cell r="X2839">
            <v>325</v>
          </cell>
          <cell r="Y2839">
            <v>479</v>
          </cell>
        </row>
        <row r="2840">
          <cell r="C2840">
            <v>318</v>
          </cell>
          <cell r="D2840">
            <v>292</v>
          </cell>
          <cell r="E2840">
            <v>3266</v>
          </cell>
          <cell r="F2840">
            <v>1994</v>
          </cell>
          <cell r="G2840">
            <v>132</v>
          </cell>
          <cell r="H2840">
            <v>31</v>
          </cell>
          <cell r="I2840">
            <v>1976</v>
          </cell>
          <cell r="J2840">
            <v>437</v>
          </cell>
          <cell r="K2840">
            <v>3</v>
          </cell>
          <cell r="L2840">
            <v>3224</v>
          </cell>
          <cell r="M2840">
            <v>80</v>
          </cell>
          <cell r="N2840">
            <v>49</v>
          </cell>
          <cell r="O2840">
            <v>59</v>
          </cell>
          <cell r="P2840">
            <v>117</v>
          </cell>
          <cell r="Q2840">
            <v>11</v>
          </cell>
          <cell r="R2840">
            <v>1040</v>
          </cell>
          <cell r="S2840">
            <v>49</v>
          </cell>
          <cell r="T2840">
            <v>412</v>
          </cell>
          <cell r="U2840">
            <v>1</v>
          </cell>
          <cell r="V2840">
            <v>137</v>
          </cell>
          <cell r="W2840">
            <v>4306</v>
          </cell>
          <cell r="X2840">
            <v>9322</v>
          </cell>
          <cell r="Y2840">
            <v>13628</v>
          </cell>
        </row>
        <row r="2841"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224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0</v>
          </cell>
          <cell r="Q2841">
            <v>0</v>
          </cell>
          <cell r="R2841">
            <v>0</v>
          </cell>
          <cell r="S2841">
            <v>0</v>
          </cell>
          <cell r="T2841">
            <v>0</v>
          </cell>
          <cell r="U2841">
            <v>0</v>
          </cell>
          <cell r="V2841">
            <v>0</v>
          </cell>
          <cell r="W2841">
            <v>0</v>
          </cell>
          <cell r="X2841">
            <v>224</v>
          </cell>
          <cell r="Y2841">
            <v>224</v>
          </cell>
        </row>
        <row r="2842">
          <cell r="C2842">
            <v>4</v>
          </cell>
          <cell r="D2842">
            <v>3</v>
          </cell>
          <cell r="E2842">
            <v>172</v>
          </cell>
          <cell r="F2842">
            <v>12</v>
          </cell>
          <cell r="G2842">
            <v>4</v>
          </cell>
          <cell r="H2842">
            <v>4</v>
          </cell>
          <cell r="I2842">
            <v>15</v>
          </cell>
          <cell r="J2842">
            <v>7</v>
          </cell>
          <cell r="K2842">
            <v>0</v>
          </cell>
          <cell r="L2842">
            <v>18</v>
          </cell>
          <cell r="M2842">
            <v>135</v>
          </cell>
          <cell r="N2842">
            <v>2</v>
          </cell>
          <cell r="O2842">
            <v>122</v>
          </cell>
          <cell r="P2842">
            <v>5</v>
          </cell>
          <cell r="Q2842">
            <v>104</v>
          </cell>
          <cell r="R2842">
            <v>40</v>
          </cell>
          <cell r="S2842">
            <v>7</v>
          </cell>
          <cell r="T2842">
            <v>168</v>
          </cell>
          <cell r="U2842">
            <v>0</v>
          </cell>
          <cell r="V2842">
            <v>7</v>
          </cell>
          <cell r="W2842">
            <v>212</v>
          </cell>
          <cell r="X2842">
            <v>617</v>
          </cell>
          <cell r="Y2842">
            <v>829</v>
          </cell>
        </row>
        <row r="2843">
          <cell r="C2843">
            <v>82</v>
          </cell>
          <cell r="D2843">
            <v>148</v>
          </cell>
          <cell r="E2843">
            <v>772</v>
          </cell>
          <cell r="F2843">
            <v>125</v>
          </cell>
          <cell r="G2843">
            <v>59</v>
          </cell>
          <cell r="H2843">
            <v>26</v>
          </cell>
          <cell r="I2843">
            <v>380</v>
          </cell>
          <cell r="J2843">
            <v>74</v>
          </cell>
          <cell r="K2843">
            <v>0</v>
          </cell>
          <cell r="L2843">
            <v>3220</v>
          </cell>
          <cell r="M2843">
            <v>20</v>
          </cell>
          <cell r="N2843">
            <v>39</v>
          </cell>
          <cell r="O2843">
            <v>161</v>
          </cell>
          <cell r="P2843">
            <v>205</v>
          </cell>
          <cell r="Q2843">
            <v>3640</v>
          </cell>
          <cell r="R2843">
            <v>886</v>
          </cell>
          <cell r="S2843">
            <v>76</v>
          </cell>
          <cell r="T2843">
            <v>1279</v>
          </cell>
          <cell r="U2843">
            <v>6</v>
          </cell>
          <cell r="V2843">
            <v>101</v>
          </cell>
          <cell r="W2843">
            <v>1658</v>
          </cell>
          <cell r="X2843">
            <v>9641</v>
          </cell>
          <cell r="Y2843">
            <v>11299</v>
          </cell>
        </row>
        <row r="2844"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  <cell r="K2844">
            <v>314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0</v>
          </cell>
          <cell r="Q2844">
            <v>0</v>
          </cell>
          <cell r="R2844">
            <v>0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314</v>
          </cell>
          <cell r="Y2844">
            <v>314</v>
          </cell>
        </row>
        <row r="2845">
          <cell r="C2845">
            <v>0</v>
          </cell>
          <cell r="D2845">
            <v>36</v>
          </cell>
          <cell r="E2845">
            <v>2588</v>
          </cell>
          <cell r="F2845">
            <v>0</v>
          </cell>
          <cell r="G2845">
            <v>4</v>
          </cell>
          <cell r="H2845">
            <v>0</v>
          </cell>
          <cell r="I2845">
            <v>0</v>
          </cell>
          <cell r="J2845">
            <v>32</v>
          </cell>
          <cell r="K2845">
            <v>0</v>
          </cell>
          <cell r="L2845">
            <v>1</v>
          </cell>
          <cell r="M2845">
            <v>0</v>
          </cell>
          <cell r="N2845">
            <v>0</v>
          </cell>
          <cell r="O2845">
            <v>0</v>
          </cell>
          <cell r="P2845">
            <v>0</v>
          </cell>
          <cell r="Q2845">
            <v>66</v>
          </cell>
          <cell r="R2845">
            <v>115</v>
          </cell>
          <cell r="S2845">
            <v>1</v>
          </cell>
          <cell r="T2845">
            <v>8</v>
          </cell>
          <cell r="U2845">
            <v>0</v>
          </cell>
          <cell r="V2845">
            <v>0</v>
          </cell>
          <cell r="W2845">
            <v>2703</v>
          </cell>
          <cell r="X2845">
            <v>148</v>
          </cell>
          <cell r="Y2845">
            <v>2851</v>
          </cell>
        </row>
        <row r="2846">
          <cell r="C2846">
            <v>0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0</v>
          </cell>
          <cell r="Q2846">
            <v>0</v>
          </cell>
          <cell r="R2846">
            <v>0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0</v>
          </cell>
        </row>
        <row r="2847">
          <cell r="C2847">
            <v>0</v>
          </cell>
          <cell r="D2847">
            <v>0</v>
          </cell>
          <cell r="E2847">
            <v>52</v>
          </cell>
          <cell r="F2847">
            <v>0</v>
          </cell>
          <cell r="G2847">
            <v>6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0</v>
          </cell>
          <cell r="Q2847">
            <v>0</v>
          </cell>
          <cell r="R2847">
            <v>7</v>
          </cell>
          <cell r="S2847">
            <v>0</v>
          </cell>
          <cell r="T2847">
            <v>2</v>
          </cell>
          <cell r="U2847">
            <v>11</v>
          </cell>
          <cell r="V2847">
            <v>545</v>
          </cell>
          <cell r="W2847">
            <v>59</v>
          </cell>
          <cell r="X2847">
            <v>564</v>
          </cell>
          <cell r="Y2847">
            <v>623</v>
          </cell>
        </row>
        <row r="2848">
          <cell r="C2848">
            <v>0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  <cell r="J2848">
            <v>0</v>
          </cell>
          <cell r="K2848">
            <v>19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0</v>
          </cell>
          <cell r="Q2848">
            <v>0</v>
          </cell>
          <cell r="R2848">
            <v>0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19</v>
          </cell>
          <cell r="Y2848">
            <v>19</v>
          </cell>
        </row>
        <row r="2849">
          <cell r="C2849">
            <v>0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303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0</v>
          </cell>
          <cell r="Q2849">
            <v>0</v>
          </cell>
          <cell r="R2849">
            <v>0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303</v>
          </cell>
          <cell r="Y2849">
            <v>303</v>
          </cell>
        </row>
        <row r="2850">
          <cell r="C2850">
            <v>0</v>
          </cell>
          <cell r="D2850">
            <v>0</v>
          </cell>
          <cell r="E2850">
            <v>1313</v>
          </cell>
          <cell r="F2850">
            <v>7</v>
          </cell>
          <cell r="G2850">
            <v>131</v>
          </cell>
          <cell r="H2850">
            <v>0</v>
          </cell>
          <cell r="I2850">
            <v>0</v>
          </cell>
          <cell r="J2850">
            <v>1</v>
          </cell>
          <cell r="K2850">
            <v>0</v>
          </cell>
          <cell r="L2850">
            <v>21</v>
          </cell>
          <cell r="M2850">
            <v>8</v>
          </cell>
          <cell r="N2850">
            <v>12</v>
          </cell>
          <cell r="O2850">
            <v>0</v>
          </cell>
          <cell r="P2850">
            <v>0</v>
          </cell>
          <cell r="Q2850">
            <v>338</v>
          </cell>
          <cell r="R2850">
            <v>116</v>
          </cell>
          <cell r="S2850">
            <v>13</v>
          </cell>
          <cell r="T2850">
            <v>43</v>
          </cell>
          <cell r="U2850">
            <v>0</v>
          </cell>
          <cell r="V2850">
            <v>0</v>
          </cell>
          <cell r="W2850">
            <v>1429</v>
          </cell>
          <cell r="X2850">
            <v>574</v>
          </cell>
          <cell r="Y2850">
            <v>2003</v>
          </cell>
        </row>
        <row r="2851">
          <cell r="C2851">
            <v>0</v>
          </cell>
          <cell r="D2851">
            <v>0</v>
          </cell>
          <cell r="E2851">
            <v>1410</v>
          </cell>
          <cell r="F2851">
            <v>96</v>
          </cell>
          <cell r="G2851">
            <v>0</v>
          </cell>
          <cell r="H2851">
            <v>0</v>
          </cell>
          <cell r="I2851">
            <v>0</v>
          </cell>
          <cell r="J2851">
            <v>285</v>
          </cell>
          <cell r="K2851">
            <v>0</v>
          </cell>
          <cell r="L2851">
            <v>15</v>
          </cell>
          <cell r="M2851">
            <v>0</v>
          </cell>
          <cell r="N2851">
            <v>0</v>
          </cell>
          <cell r="O2851">
            <v>0</v>
          </cell>
          <cell r="P2851">
            <v>39</v>
          </cell>
          <cell r="Q2851">
            <v>83</v>
          </cell>
          <cell r="R2851">
            <v>241</v>
          </cell>
          <cell r="S2851">
            <v>0</v>
          </cell>
          <cell r="T2851">
            <v>41</v>
          </cell>
          <cell r="U2851">
            <v>0</v>
          </cell>
          <cell r="V2851">
            <v>0</v>
          </cell>
          <cell r="W2851">
            <v>1651</v>
          </cell>
          <cell r="X2851">
            <v>559</v>
          </cell>
          <cell r="Y2851">
            <v>2210</v>
          </cell>
        </row>
        <row r="2852"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  <cell r="J2852">
            <v>0</v>
          </cell>
          <cell r="K2852">
            <v>1809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0</v>
          </cell>
          <cell r="Q2852">
            <v>0</v>
          </cell>
          <cell r="R2852">
            <v>0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1809</v>
          </cell>
          <cell r="Y2852">
            <v>1809</v>
          </cell>
        </row>
        <row r="2853">
          <cell r="C2853">
            <v>0</v>
          </cell>
          <cell r="D2853">
            <v>0</v>
          </cell>
          <cell r="E2853">
            <v>0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0</v>
          </cell>
          <cell r="Q2853">
            <v>0</v>
          </cell>
          <cell r="R2853">
            <v>0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</row>
        <row r="2854">
          <cell r="C2854">
            <v>1000</v>
          </cell>
          <cell r="D2854">
            <v>12</v>
          </cell>
          <cell r="E2854">
            <v>0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  <cell r="J2854">
            <v>478</v>
          </cell>
          <cell r="K2854">
            <v>0</v>
          </cell>
          <cell r="L2854">
            <v>6</v>
          </cell>
          <cell r="M2854">
            <v>3181</v>
          </cell>
          <cell r="N2854">
            <v>0</v>
          </cell>
          <cell r="O2854">
            <v>0</v>
          </cell>
          <cell r="P2854">
            <v>0</v>
          </cell>
          <cell r="Q2854">
            <v>0</v>
          </cell>
          <cell r="R2854">
            <v>39</v>
          </cell>
          <cell r="S2854">
            <v>8805</v>
          </cell>
          <cell r="T2854">
            <v>133325</v>
          </cell>
          <cell r="U2854">
            <v>18</v>
          </cell>
          <cell r="V2854">
            <v>30</v>
          </cell>
          <cell r="W2854">
            <v>39</v>
          </cell>
          <cell r="X2854">
            <v>146855</v>
          </cell>
          <cell r="Y2854">
            <v>146894</v>
          </cell>
        </row>
        <row r="2855">
          <cell r="C2855">
            <v>0</v>
          </cell>
          <cell r="D2855">
            <v>0</v>
          </cell>
          <cell r="E2855">
            <v>0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0</v>
          </cell>
          <cell r="Q2855">
            <v>0</v>
          </cell>
          <cell r="R2855">
            <v>0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  <cell r="X2855">
            <v>0</v>
          </cell>
          <cell r="Y2855">
            <v>0</v>
          </cell>
        </row>
        <row r="2856">
          <cell r="C2856">
            <v>0</v>
          </cell>
          <cell r="D2856">
            <v>0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0</v>
          </cell>
          <cell r="M2856">
            <v>0</v>
          </cell>
          <cell r="N2856">
            <v>0</v>
          </cell>
          <cell r="O2856">
            <v>0</v>
          </cell>
          <cell r="P2856">
            <v>0</v>
          </cell>
          <cell r="Q2856">
            <v>0</v>
          </cell>
          <cell r="R2856">
            <v>0</v>
          </cell>
          <cell r="S2856">
            <v>0</v>
          </cell>
          <cell r="T2856">
            <v>0</v>
          </cell>
          <cell r="U2856">
            <v>0</v>
          </cell>
          <cell r="V2856">
            <v>0</v>
          </cell>
          <cell r="W2856">
            <v>0</v>
          </cell>
          <cell r="X2856">
            <v>0</v>
          </cell>
          <cell r="Y2856">
            <v>0</v>
          </cell>
        </row>
        <row r="2857">
          <cell r="C2857">
            <v>700</v>
          </cell>
          <cell r="D2857">
            <v>0</v>
          </cell>
          <cell r="E2857">
            <v>6267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453</v>
          </cell>
          <cell r="K2857">
            <v>0</v>
          </cell>
          <cell r="L2857">
            <v>95</v>
          </cell>
          <cell r="M2857">
            <v>27414</v>
          </cell>
          <cell r="N2857">
            <v>0</v>
          </cell>
          <cell r="O2857">
            <v>0</v>
          </cell>
          <cell r="P2857">
            <v>0</v>
          </cell>
          <cell r="Q2857">
            <v>0</v>
          </cell>
          <cell r="R2857">
            <v>1433</v>
          </cell>
          <cell r="S2857">
            <v>115</v>
          </cell>
          <cell r="T2857">
            <v>67815</v>
          </cell>
          <cell r="U2857">
            <v>0</v>
          </cell>
          <cell r="V2857">
            <v>155</v>
          </cell>
          <cell r="W2857">
            <v>7700</v>
          </cell>
          <cell r="X2857">
            <v>96747</v>
          </cell>
          <cell r="Y2857">
            <v>104447</v>
          </cell>
        </row>
        <row r="2858">
          <cell r="C2858">
            <v>0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  <cell r="K2858">
            <v>16</v>
          </cell>
          <cell r="L2858">
            <v>0</v>
          </cell>
          <cell r="M2858">
            <v>0</v>
          </cell>
          <cell r="N2858">
            <v>0</v>
          </cell>
          <cell r="O2858">
            <v>0</v>
          </cell>
          <cell r="P2858">
            <v>0</v>
          </cell>
          <cell r="Q2858">
            <v>0</v>
          </cell>
          <cell r="R2858">
            <v>0</v>
          </cell>
          <cell r="S2858">
            <v>0</v>
          </cell>
          <cell r="T2858">
            <v>0</v>
          </cell>
          <cell r="U2858">
            <v>0</v>
          </cell>
          <cell r="V2858">
            <v>0</v>
          </cell>
          <cell r="W2858">
            <v>0</v>
          </cell>
          <cell r="X2858">
            <v>16</v>
          </cell>
          <cell r="Y2858">
            <v>16</v>
          </cell>
        </row>
        <row r="2859">
          <cell r="C2859">
            <v>0</v>
          </cell>
          <cell r="D2859">
            <v>0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L2859">
            <v>0</v>
          </cell>
          <cell r="M2859">
            <v>0</v>
          </cell>
          <cell r="N2859">
            <v>0</v>
          </cell>
          <cell r="O2859">
            <v>0</v>
          </cell>
          <cell r="P2859">
            <v>0</v>
          </cell>
          <cell r="Q2859">
            <v>0</v>
          </cell>
          <cell r="R2859">
            <v>0</v>
          </cell>
          <cell r="S2859">
            <v>0</v>
          </cell>
          <cell r="T2859">
            <v>0</v>
          </cell>
          <cell r="U2859">
            <v>0</v>
          </cell>
          <cell r="V2859">
            <v>0</v>
          </cell>
          <cell r="W2859">
            <v>0</v>
          </cell>
          <cell r="X2859">
            <v>0</v>
          </cell>
          <cell r="Y2859">
            <v>0</v>
          </cell>
        </row>
        <row r="2860">
          <cell r="C2860">
            <v>524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  <cell r="J2860">
            <v>36</v>
          </cell>
          <cell r="K2860">
            <v>0</v>
          </cell>
          <cell r="L2860">
            <v>68</v>
          </cell>
          <cell r="M2860">
            <v>2542</v>
          </cell>
          <cell r="N2860">
            <v>0</v>
          </cell>
          <cell r="O2860">
            <v>0</v>
          </cell>
          <cell r="P2860">
            <v>0</v>
          </cell>
          <cell r="Q2860">
            <v>0</v>
          </cell>
          <cell r="R2860">
            <v>8</v>
          </cell>
          <cell r="S2860">
            <v>448</v>
          </cell>
          <cell r="T2860">
            <v>5487</v>
          </cell>
          <cell r="U2860">
            <v>1</v>
          </cell>
          <cell r="V2860">
            <v>2</v>
          </cell>
          <cell r="W2860">
            <v>8</v>
          </cell>
          <cell r="X2860">
            <v>9108</v>
          </cell>
          <cell r="Y2860">
            <v>9116</v>
          </cell>
        </row>
        <row r="2861"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0</v>
          </cell>
          <cell r="Q2861">
            <v>0</v>
          </cell>
          <cell r="R2861">
            <v>0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</row>
        <row r="2862">
          <cell r="C2862">
            <v>0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0</v>
          </cell>
          <cell r="M2862">
            <v>0</v>
          </cell>
          <cell r="N2862">
            <v>0</v>
          </cell>
          <cell r="O2862">
            <v>0</v>
          </cell>
          <cell r="P2862">
            <v>0</v>
          </cell>
          <cell r="Q2862">
            <v>0</v>
          </cell>
          <cell r="R2862">
            <v>0</v>
          </cell>
          <cell r="S2862">
            <v>0</v>
          </cell>
          <cell r="T2862">
            <v>0</v>
          </cell>
          <cell r="U2862">
            <v>0</v>
          </cell>
          <cell r="V2862">
            <v>0</v>
          </cell>
          <cell r="W2862">
            <v>0</v>
          </cell>
          <cell r="X2862">
            <v>0</v>
          </cell>
          <cell r="Y2862">
            <v>0</v>
          </cell>
        </row>
        <row r="2863"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52</v>
          </cell>
          <cell r="K2863">
            <v>0</v>
          </cell>
          <cell r="L2863">
            <v>193</v>
          </cell>
          <cell r="M2863">
            <v>0</v>
          </cell>
          <cell r="N2863">
            <v>0</v>
          </cell>
          <cell r="O2863">
            <v>0</v>
          </cell>
          <cell r="P2863">
            <v>0</v>
          </cell>
          <cell r="Q2863">
            <v>0</v>
          </cell>
          <cell r="R2863">
            <v>0</v>
          </cell>
          <cell r="S2863">
            <v>0</v>
          </cell>
          <cell r="T2863">
            <v>1</v>
          </cell>
          <cell r="U2863">
            <v>0</v>
          </cell>
          <cell r="V2863">
            <v>0</v>
          </cell>
          <cell r="W2863">
            <v>0</v>
          </cell>
          <cell r="X2863">
            <v>246</v>
          </cell>
          <cell r="Y2863">
            <v>246</v>
          </cell>
        </row>
        <row r="2864">
          <cell r="C2864">
            <v>32</v>
          </cell>
          <cell r="D2864">
            <v>0</v>
          </cell>
          <cell r="E2864">
            <v>0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  <cell r="J2864">
            <v>149</v>
          </cell>
          <cell r="K2864">
            <v>0</v>
          </cell>
          <cell r="L2864">
            <v>3430</v>
          </cell>
          <cell r="M2864">
            <v>0</v>
          </cell>
          <cell r="N2864">
            <v>0</v>
          </cell>
          <cell r="O2864">
            <v>0</v>
          </cell>
          <cell r="P2864">
            <v>0</v>
          </cell>
          <cell r="Q2864">
            <v>0</v>
          </cell>
          <cell r="R2864">
            <v>0</v>
          </cell>
          <cell r="S2864">
            <v>0</v>
          </cell>
          <cell r="T2864">
            <v>33</v>
          </cell>
          <cell r="U2864">
            <v>0</v>
          </cell>
          <cell r="V2864">
            <v>0</v>
          </cell>
          <cell r="W2864">
            <v>0</v>
          </cell>
          <cell r="X2864">
            <v>3644</v>
          </cell>
          <cell r="Y2864">
            <v>3644</v>
          </cell>
        </row>
        <row r="2865">
          <cell r="C2865">
            <v>0</v>
          </cell>
          <cell r="D2865">
            <v>0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0</v>
          </cell>
          <cell r="Q2865">
            <v>0</v>
          </cell>
          <cell r="R2865">
            <v>0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</row>
        <row r="2866">
          <cell r="C2866">
            <v>0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  <cell r="I2866">
            <v>0</v>
          </cell>
          <cell r="J2866">
            <v>18</v>
          </cell>
          <cell r="K2866">
            <v>0</v>
          </cell>
          <cell r="L2866">
            <v>252</v>
          </cell>
          <cell r="M2866">
            <v>0</v>
          </cell>
          <cell r="N2866">
            <v>0</v>
          </cell>
          <cell r="O2866">
            <v>0</v>
          </cell>
          <cell r="P2866">
            <v>0</v>
          </cell>
          <cell r="Q2866">
            <v>0</v>
          </cell>
          <cell r="R2866">
            <v>0</v>
          </cell>
          <cell r="S2866">
            <v>0</v>
          </cell>
          <cell r="T2866">
            <v>2</v>
          </cell>
          <cell r="U2866">
            <v>0</v>
          </cell>
          <cell r="V2866">
            <v>0</v>
          </cell>
          <cell r="W2866">
            <v>0</v>
          </cell>
          <cell r="X2866">
            <v>272</v>
          </cell>
          <cell r="Y2866">
            <v>272</v>
          </cell>
        </row>
        <row r="2867">
          <cell r="C2867">
            <v>11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  <cell r="J2867">
            <v>103</v>
          </cell>
          <cell r="K2867">
            <v>0</v>
          </cell>
          <cell r="L2867">
            <v>2305</v>
          </cell>
          <cell r="M2867">
            <v>0</v>
          </cell>
          <cell r="N2867">
            <v>0</v>
          </cell>
          <cell r="O2867">
            <v>0</v>
          </cell>
          <cell r="P2867">
            <v>0</v>
          </cell>
          <cell r="Q2867">
            <v>0</v>
          </cell>
          <cell r="R2867">
            <v>0</v>
          </cell>
          <cell r="S2867">
            <v>0</v>
          </cell>
          <cell r="T2867">
            <v>9</v>
          </cell>
          <cell r="U2867">
            <v>0</v>
          </cell>
          <cell r="V2867">
            <v>0</v>
          </cell>
          <cell r="W2867">
            <v>0</v>
          </cell>
          <cell r="X2867">
            <v>2428</v>
          </cell>
          <cell r="Y2867">
            <v>2428</v>
          </cell>
        </row>
        <row r="2868">
          <cell r="C2868">
            <v>0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0</v>
          </cell>
          <cell r="Q2868">
            <v>0</v>
          </cell>
          <cell r="R2868">
            <v>0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</row>
        <row r="2869">
          <cell r="C2869">
            <v>0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  <cell r="J2869">
            <v>16</v>
          </cell>
          <cell r="K2869">
            <v>0</v>
          </cell>
          <cell r="L2869">
            <v>102</v>
          </cell>
          <cell r="M2869">
            <v>0</v>
          </cell>
          <cell r="N2869">
            <v>0</v>
          </cell>
          <cell r="O2869">
            <v>0</v>
          </cell>
          <cell r="P2869">
            <v>0</v>
          </cell>
          <cell r="Q2869">
            <v>0</v>
          </cell>
          <cell r="R2869">
            <v>0</v>
          </cell>
          <cell r="S2869">
            <v>4</v>
          </cell>
          <cell r="T2869">
            <v>1177</v>
          </cell>
          <cell r="U2869">
            <v>0</v>
          </cell>
          <cell r="V2869">
            <v>0</v>
          </cell>
          <cell r="W2869">
            <v>0</v>
          </cell>
          <cell r="X2869">
            <v>1299</v>
          </cell>
          <cell r="Y2869">
            <v>1299</v>
          </cell>
        </row>
        <row r="2870">
          <cell r="C2870">
            <v>0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0</v>
          </cell>
          <cell r="Q2870">
            <v>0</v>
          </cell>
          <cell r="R2870">
            <v>0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>
            <v>0</v>
          </cell>
        </row>
        <row r="2871"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0</v>
          </cell>
          <cell r="Q2871">
            <v>0</v>
          </cell>
          <cell r="R2871">
            <v>0</v>
          </cell>
          <cell r="S2871">
            <v>0</v>
          </cell>
          <cell r="T2871">
            <v>3</v>
          </cell>
          <cell r="U2871">
            <v>0</v>
          </cell>
          <cell r="V2871">
            <v>12</v>
          </cell>
          <cell r="W2871">
            <v>0</v>
          </cell>
          <cell r="X2871">
            <v>15</v>
          </cell>
          <cell r="Y2871">
            <v>15</v>
          </cell>
        </row>
        <row r="2872">
          <cell r="C2872">
            <v>0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0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</row>
        <row r="2873">
          <cell r="C2873">
            <v>0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0</v>
          </cell>
          <cell r="Q2873">
            <v>0</v>
          </cell>
          <cell r="R2873">
            <v>0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>
            <v>0</v>
          </cell>
        </row>
        <row r="2874"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  <cell r="J2874">
            <v>0</v>
          </cell>
          <cell r="K2874">
            <v>0</v>
          </cell>
          <cell r="L2874">
            <v>0</v>
          </cell>
          <cell r="M2874">
            <v>781</v>
          </cell>
          <cell r="N2874">
            <v>0</v>
          </cell>
          <cell r="O2874">
            <v>0</v>
          </cell>
          <cell r="P2874">
            <v>0</v>
          </cell>
          <cell r="Q2874">
            <v>0</v>
          </cell>
          <cell r="R2874">
            <v>15</v>
          </cell>
          <cell r="S2874">
            <v>33</v>
          </cell>
          <cell r="T2874">
            <v>1157</v>
          </cell>
          <cell r="U2874">
            <v>0</v>
          </cell>
          <cell r="V2874">
            <v>0</v>
          </cell>
          <cell r="W2874">
            <v>15</v>
          </cell>
          <cell r="X2874">
            <v>1971</v>
          </cell>
          <cell r="Y2874">
            <v>1986</v>
          </cell>
        </row>
        <row r="2875">
          <cell r="C2875">
            <v>0</v>
          </cell>
          <cell r="D2875">
            <v>64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100</v>
          </cell>
          <cell r="M2875">
            <v>0</v>
          </cell>
          <cell r="N2875">
            <v>0</v>
          </cell>
          <cell r="O2875">
            <v>0</v>
          </cell>
          <cell r="P2875">
            <v>0</v>
          </cell>
          <cell r="Q2875">
            <v>0</v>
          </cell>
          <cell r="R2875">
            <v>0</v>
          </cell>
          <cell r="S2875">
            <v>0</v>
          </cell>
          <cell r="T2875">
            <v>97</v>
          </cell>
          <cell r="U2875">
            <v>0</v>
          </cell>
          <cell r="V2875">
            <v>0</v>
          </cell>
          <cell r="W2875">
            <v>0</v>
          </cell>
          <cell r="X2875">
            <v>261</v>
          </cell>
          <cell r="Y2875">
            <v>261</v>
          </cell>
        </row>
        <row r="2876">
          <cell r="C2876">
            <v>0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0</v>
          </cell>
          <cell r="Q2876">
            <v>0</v>
          </cell>
          <cell r="R2876">
            <v>0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>
            <v>0</v>
          </cell>
        </row>
        <row r="2877">
          <cell r="C2877">
            <v>0</v>
          </cell>
          <cell r="D2877">
            <v>4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0</v>
          </cell>
          <cell r="Q2877">
            <v>0</v>
          </cell>
          <cell r="R2877">
            <v>0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4</v>
          </cell>
          <cell r="Y2877">
            <v>4</v>
          </cell>
        </row>
        <row r="2878">
          <cell r="C2878">
            <v>0</v>
          </cell>
          <cell r="D2878">
            <v>480</v>
          </cell>
          <cell r="E2878">
            <v>0</v>
          </cell>
          <cell r="F2878">
            <v>943</v>
          </cell>
          <cell r="G2878">
            <v>250</v>
          </cell>
          <cell r="H2878">
            <v>0</v>
          </cell>
          <cell r="I2878">
            <v>0</v>
          </cell>
          <cell r="J2878">
            <v>71422</v>
          </cell>
          <cell r="K2878">
            <v>0</v>
          </cell>
          <cell r="L2878">
            <v>3986</v>
          </cell>
          <cell r="M2878">
            <v>35</v>
          </cell>
          <cell r="N2878">
            <v>61</v>
          </cell>
          <cell r="O2878">
            <v>24541</v>
          </cell>
          <cell r="P2878">
            <v>31</v>
          </cell>
          <cell r="Q2878">
            <v>7522</v>
          </cell>
          <cell r="R2878">
            <v>416</v>
          </cell>
          <cell r="S2878">
            <v>333</v>
          </cell>
          <cell r="T2878">
            <v>6257</v>
          </cell>
          <cell r="U2878">
            <v>108</v>
          </cell>
          <cell r="V2878">
            <v>1824</v>
          </cell>
          <cell r="W2878">
            <v>416</v>
          </cell>
          <cell r="X2878">
            <v>117793</v>
          </cell>
          <cell r="Y2878">
            <v>118209</v>
          </cell>
        </row>
        <row r="2879"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0</v>
          </cell>
          <cell r="Q2879">
            <v>0</v>
          </cell>
          <cell r="R2879">
            <v>0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</row>
        <row r="2880">
          <cell r="C2880">
            <v>0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0</v>
          </cell>
          <cell r="Q2880">
            <v>0</v>
          </cell>
          <cell r="R2880">
            <v>0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</row>
        <row r="2881">
          <cell r="C2881">
            <v>0</v>
          </cell>
          <cell r="D2881">
            <v>1607</v>
          </cell>
          <cell r="E2881">
            <v>832</v>
          </cell>
          <cell r="F2881">
            <v>1655</v>
          </cell>
          <cell r="G2881">
            <v>137</v>
          </cell>
          <cell r="H2881">
            <v>0</v>
          </cell>
          <cell r="I2881">
            <v>0</v>
          </cell>
          <cell r="J2881">
            <v>636</v>
          </cell>
          <cell r="K2881">
            <v>1019</v>
          </cell>
          <cell r="L2881">
            <v>7867</v>
          </cell>
          <cell r="M2881">
            <v>275</v>
          </cell>
          <cell r="N2881">
            <v>12</v>
          </cell>
          <cell r="O2881">
            <v>6065</v>
          </cell>
          <cell r="P2881">
            <v>78</v>
          </cell>
          <cell r="Q2881">
            <v>61885</v>
          </cell>
          <cell r="R2881">
            <v>1979</v>
          </cell>
          <cell r="S2881">
            <v>1316</v>
          </cell>
          <cell r="T2881">
            <v>8235</v>
          </cell>
          <cell r="U2881">
            <v>839</v>
          </cell>
          <cell r="V2881">
            <v>1473</v>
          </cell>
          <cell r="W2881">
            <v>2811</v>
          </cell>
          <cell r="X2881">
            <v>93099</v>
          </cell>
          <cell r="Y2881">
            <v>95910</v>
          </cell>
        </row>
        <row r="2882"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  <cell r="J2882">
            <v>0</v>
          </cell>
          <cell r="K2882">
            <v>4676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0</v>
          </cell>
          <cell r="Q2882">
            <v>0</v>
          </cell>
          <cell r="R2882">
            <v>0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X2882">
            <v>4676</v>
          </cell>
          <cell r="Y2882">
            <v>4676</v>
          </cell>
        </row>
        <row r="2883">
          <cell r="C2883">
            <v>0</v>
          </cell>
          <cell r="D2883">
            <v>1152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0</v>
          </cell>
          <cell r="M2883">
            <v>0</v>
          </cell>
          <cell r="N2883">
            <v>0</v>
          </cell>
          <cell r="O2883">
            <v>0</v>
          </cell>
          <cell r="P2883">
            <v>0</v>
          </cell>
          <cell r="Q2883">
            <v>0</v>
          </cell>
          <cell r="R2883">
            <v>0</v>
          </cell>
          <cell r="S2883">
            <v>0</v>
          </cell>
          <cell r="T2883">
            <v>0</v>
          </cell>
          <cell r="U2883">
            <v>0</v>
          </cell>
          <cell r="V2883">
            <v>0</v>
          </cell>
          <cell r="W2883">
            <v>0</v>
          </cell>
          <cell r="X2883">
            <v>1152</v>
          </cell>
          <cell r="Y2883">
            <v>1152</v>
          </cell>
        </row>
        <row r="2884">
          <cell r="C2884">
            <v>0</v>
          </cell>
          <cell r="D2884">
            <v>0</v>
          </cell>
          <cell r="E2884">
            <v>17446</v>
          </cell>
          <cell r="F2884">
            <v>1051</v>
          </cell>
          <cell r="G2884">
            <v>17</v>
          </cell>
          <cell r="H2884">
            <v>0</v>
          </cell>
          <cell r="I2884">
            <v>0</v>
          </cell>
          <cell r="J2884">
            <v>3292</v>
          </cell>
          <cell r="K2884">
            <v>524</v>
          </cell>
          <cell r="L2884">
            <v>7</v>
          </cell>
          <cell r="M2884">
            <v>0</v>
          </cell>
          <cell r="N2884">
            <v>0</v>
          </cell>
          <cell r="O2884">
            <v>391</v>
          </cell>
          <cell r="P2884">
            <v>3</v>
          </cell>
          <cell r="Q2884">
            <v>7814</v>
          </cell>
          <cell r="R2884">
            <v>86</v>
          </cell>
          <cell r="S2884">
            <v>23</v>
          </cell>
          <cell r="T2884">
            <v>287</v>
          </cell>
          <cell r="U2884">
            <v>8</v>
          </cell>
          <cell r="V2884">
            <v>128</v>
          </cell>
          <cell r="W2884">
            <v>17532</v>
          </cell>
          <cell r="X2884">
            <v>13545</v>
          </cell>
          <cell r="Y2884">
            <v>31077</v>
          </cell>
        </row>
        <row r="2885">
          <cell r="C2885">
            <v>0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8817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0</v>
          </cell>
          <cell r="Q2885">
            <v>0</v>
          </cell>
          <cell r="R2885">
            <v>0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  <cell r="X2885">
            <v>8817</v>
          </cell>
          <cell r="Y2885">
            <v>8817</v>
          </cell>
        </row>
        <row r="2886">
          <cell r="C2886">
            <v>0</v>
          </cell>
          <cell r="D2886">
            <v>0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0</v>
          </cell>
          <cell r="Q2886">
            <v>0</v>
          </cell>
          <cell r="R2886">
            <v>0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</row>
        <row r="2887">
          <cell r="C2887">
            <v>0</v>
          </cell>
          <cell r="D2887">
            <v>85</v>
          </cell>
          <cell r="E2887">
            <v>1120</v>
          </cell>
          <cell r="F2887">
            <v>0</v>
          </cell>
          <cell r="G2887">
            <v>122</v>
          </cell>
          <cell r="H2887">
            <v>617</v>
          </cell>
          <cell r="I2887">
            <v>1</v>
          </cell>
          <cell r="J2887">
            <v>19</v>
          </cell>
          <cell r="K2887">
            <v>43</v>
          </cell>
          <cell r="L2887">
            <v>0</v>
          </cell>
          <cell r="M2887">
            <v>112</v>
          </cell>
          <cell r="N2887">
            <v>50</v>
          </cell>
          <cell r="O2887">
            <v>27</v>
          </cell>
          <cell r="P2887">
            <v>10</v>
          </cell>
          <cell r="Q2887">
            <v>76</v>
          </cell>
          <cell r="R2887">
            <v>1262</v>
          </cell>
          <cell r="S2887">
            <v>229</v>
          </cell>
          <cell r="T2887">
            <v>150</v>
          </cell>
          <cell r="U2887">
            <v>0</v>
          </cell>
          <cell r="V2887">
            <v>23</v>
          </cell>
          <cell r="W2887">
            <v>2382</v>
          </cell>
          <cell r="X2887">
            <v>1564</v>
          </cell>
          <cell r="Y2887">
            <v>3946</v>
          </cell>
        </row>
        <row r="2888">
          <cell r="C2888">
            <v>0</v>
          </cell>
          <cell r="D2888">
            <v>466</v>
          </cell>
          <cell r="E2888">
            <v>6287</v>
          </cell>
          <cell r="F2888">
            <v>0</v>
          </cell>
          <cell r="G2888">
            <v>1829</v>
          </cell>
          <cell r="H2888">
            <v>808</v>
          </cell>
          <cell r="I2888">
            <v>121</v>
          </cell>
          <cell r="J2888">
            <v>65</v>
          </cell>
          <cell r="K2888">
            <v>202</v>
          </cell>
          <cell r="L2888">
            <v>0</v>
          </cell>
          <cell r="M2888">
            <v>166</v>
          </cell>
          <cell r="N2888">
            <v>186</v>
          </cell>
          <cell r="O2888">
            <v>94</v>
          </cell>
          <cell r="P2888">
            <v>429</v>
          </cell>
          <cell r="Q2888">
            <v>55</v>
          </cell>
          <cell r="R2888">
            <v>2156</v>
          </cell>
          <cell r="S2888">
            <v>597</v>
          </cell>
          <cell r="T2888">
            <v>828</v>
          </cell>
          <cell r="U2888">
            <v>0</v>
          </cell>
          <cell r="V2888">
            <v>131</v>
          </cell>
          <cell r="W2888">
            <v>8443</v>
          </cell>
          <cell r="X2888">
            <v>5977</v>
          </cell>
          <cell r="Y2888">
            <v>14420</v>
          </cell>
        </row>
        <row r="2889">
          <cell r="C2889">
            <v>0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1092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0</v>
          </cell>
          <cell r="Q2889">
            <v>0</v>
          </cell>
          <cell r="R2889">
            <v>0</v>
          </cell>
          <cell r="S2889">
            <v>0</v>
          </cell>
          <cell r="T2889">
            <v>0</v>
          </cell>
          <cell r="U2889">
            <v>0</v>
          </cell>
          <cell r="V2889">
            <v>0</v>
          </cell>
          <cell r="W2889">
            <v>0</v>
          </cell>
          <cell r="X2889">
            <v>1092</v>
          </cell>
          <cell r="Y2889">
            <v>1092</v>
          </cell>
        </row>
        <row r="2890">
          <cell r="C2890">
            <v>0</v>
          </cell>
          <cell r="D2890">
            <v>151</v>
          </cell>
          <cell r="E2890">
            <v>1400</v>
          </cell>
          <cell r="F2890">
            <v>0</v>
          </cell>
          <cell r="G2890">
            <v>37</v>
          </cell>
          <cell r="H2890">
            <v>383</v>
          </cell>
          <cell r="I2890">
            <v>1</v>
          </cell>
          <cell r="J2890">
            <v>10</v>
          </cell>
          <cell r="K2890">
            <v>76</v>
          </cell>
          <cell r="L2890">
            <v>0</v>
          </cell>
          <cell r="M2890">
            <v>328</v>
          </cell>
          <cell r="N2890">
            <v>154</v>
          </cell>
          <cell r="O2890">
            <v>4</v>
          </cell>
          <cell r="P2890">
            <v>14</v>
          </cell>
          <cell r="Q2890">
            <v>100</v>
          </cell>
          <cell r="R2890">
            <v>2648</v>
          </cell>
          <cell r="S2890">
            <v>254</v>
          </cell>
          <cell r="T2890">
            <v>66</v>
          </cell>
          <cell r="U2890">
            <v>1</v>
          </cell>
          <cell r="V2890">
            <v>65</v>
          </cell>
          <cell r="W2890">
            <v>4048</v>
          </cell>
          <cell r="X2890">
            <v>1644</v>
          </cell>
          <cell r="Y2890">
            <v>5692</v>
          </cell>
        </row>
        <row r="2891">
          <cell r="C2891">
            <v>0</v>
          </cell>
          <cell r="D2891">
            <v>126</v>
          </cell>
          <cell r="E2891">
            <v>1552</v>
          </cell>
          <cell r="F2891">
            <v>0</v>
          </cell>
          <cell r="G2891">
            <v>722</v>
          </cell>
          <cell r="H2891">
            <v>199</v>
          </cell>
          <cell r="I2891">
            <v>18</v>
          </cell>
          <cell r="J2891">
            <v>25</v>
          </cell>
          <cell r="K2891">
            <v>38</v>
          </cell>
          <cell r="L2891">
            <v>0</v>
          </cell>
          <cell r="M2891">
            <v>106</v>
          </cell>
          <cell r="N2891">
            <v>110</v>
          </cell>
          <cell r="O2891">
            <v>38</v>
          </cell>
          <cell r="P2891">
            <v>268</v>
          </cell>
          <cell r="Q2891">
            <v>67</v>
          </cell>
          <cell r="R2891">
            <v>2725</v>
          </cell>
          <cell r="S2891">
            <v>552</v>
          </cell>
          <cell r="T2891">
            <v>477</v>
          </cell>
          <cell r="U2891">
            <v>1</v>
          </cell>
          <cell r="V2891">
            <v>228</v>
          </cell>
          <cell r="W2891">
            <v>4277</v>
          </cell>
          <cell r="X2891">
            <v>2975</v>
          </cell>
          <cell r="Y2891">
            <v>7252</v>
          </cell>
        </row>
        <row r="2892">
          <cell r="C2892">
            <v>0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  <cell r="K2892">
            <v>1131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0</v>
          </cell>
          <cell r="Q2892">
            <v>0</v>
          </cell>
          <cell r="R2892">
            <v>0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1131</v>
          </cell>
          <cell r="Y2892">
            <v>1131</v>
          </cell>
        </row>
        <row r="2893">
          <cell r="C2893">
            <v>0</v>
          </cell>
          <cell r="D2893">
            <v>105</v>
          </cell>
          <cell r="E2893">
            <v>9</v>
          </cell>
          <cell r="F2893">
            <v>9</v>
          </cell>
          <cell r="G2893">
            <v>75</v>
          </cell>
          <cell r="H2893">
            <v>0</v>
          </cell>
          <cell r="I2893">
            <v>0</v>
          </cell>
          <cell r="J2893">
            <v>213</v>
          </cell>
          <cell r="K2893">
            <v>0</v>
          </cell>
          <cell r="L2893">
            <v>49</v>
          </cell>
          <cell r="M2893">
            <v>168</v>
          </cell>
          <cell r="N2893">
            <v>0</v>
          </cell>
          <cell r="O2893">
            <v>10</v>
          </cell>
          <cell r="P2893">
            <v>0</v>
          </cell>
          <cell r="Q2893">
            <v>40</v>
          </cell>
          <cell r="R2893">
            <v>85</v>
          </cell>
          <cell r="S2893">
            <v>1</v>
          </cell>
          <cell r="T2893">
            <v>71</v>
          </cell>
          <cell r="U2893">
            <v>0</v>
          </cell>
          <cell r="V2893">
            <v>0</v>
          </cell>
          <cell r="W2893">
            <v>94</v>
          </cell>
          <cell r="X2893">
            <v>741</v>
          </cell>
          <cell r="Y2893">
            <v>835</v>
          </cell>
        </row>
        <row r="2894">
          <cell r="C2894">
            <v>0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20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0</v>
          </cell>
          <cell r="Q2894">
            <v>0</v>
          </cell>
          <cell r="R2894">
            <v>0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  <cell r="X2894">
            <v>20</v>
          </cell>
          <cell r="Y2894">
            <v>20</v>
          </cell>
        </row>
        <row r="2895">
          <cell r="C2895">
            <v>0</v>
          </cell>
          <cell r="D2895">
            <v>6</v>
          </cell>
          <cell r="E2895">
            <v>0</v>
          </cell>
          <cell r="F2895">
            <v>0</v>
          </cell>
          <cell r="G2895">
            <v>30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L2895">
            <v>18</v>
          </cell>
          <cell r="M2895">
            <v>0</v>
          </cell>
          <cell r="N2895">
            <v>0</v>
          </cell>
          <cell r="O2895">
            <v>0</v>
          </cell>
          <cell r="P2895">
            <v>0</v>
          </cell>
          <cell r="Q2895">
            <v>0</v>
          </cell>
          <cell r="R2895">
            <v>6</v>
          </cell>
          <cell r="S2895">
            <v>0</v>
          </cell>
          <cell r="T2895">
            <v>0</v>
          </cell>
          <cell r="U2895">
            <v>202</v>
          </cell>
          <cell r="V2895">
            <v>96</v>
          </cell>
          <cell r="W2895">
            <v>6</v>
          </cell>
          <cell r="X2895">
            <v>352</v>
          </cell>
          <cell r="Y2895">
            <v>358</v>
          </cell>
        </row>
        <row r="2896">
          <cell r="C2896">
            <v>0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832</v>
          </cell>
          <cell r="L2896">
            <v>0</v>
          </cell>
          <cell r="M2896">
            <v>0</v>
          </cell>
          <cell r="N2896">
            <v>0</v>
          </cell>
          <cell r="O2896">
            <v>0</v>
          </cell>
          <cell r="P2896">
            <v>0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  <cell r="X2896">
            <v>832</v>
          </cell>
          <cell r="Y2896">
            <v>832</v>
          </cell>
        </row>
        <row r="2897">
          <cell r="C2897">
            <v>0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1190</v>
          </cell>
          <cell r="L2897">
            <v>0</v>
          </cell>
          <cell r="M2897">
            <v>0</v>
          </cell>
          <cell r="N2897">
            <v>0</v>
          </cell>
          <cell r="O2897">
            <v>0</v>
          </cell>
          <cell r="P2897">
            <v>0</v>
          </cell>
          <cell r="Q2897">
            <v>0</v>
          </cell>
          <cell r="R2897">
            <v>0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  <cell r="X2897">
            <v>1190</v>
          </cell>
          <cell r="Y2897">
            <v>1190</v>
          </cell>
        </row>
        <row r="2898">
          <cell r="C2898">
            <v>0</v>
          </cell>
          <cell r="D2898">
            <v>0</v>
          </cell>
          <cell r="E2898">
            <v>4</v>
          </cell>
          <cell r="F2898">
            <v>245</v>
          </cell>
          <cell r="G2898">
            <v>36</v>
          </cell>
          <cell r="H2898">
            <v>0</v>
          </cell>
          <cell r="I2898">
            <v>0</v>
          </cell>
          <cell r="J2898">
            <v>16</v>
          </cell>
          <cell r="K2898">
            <v>0</v>
          </cell>
          <cell r="L2898">
            <v>5</v>
          </cell>
          <cell r="M2898">
            <v>0</v>
          </cell>
          <cell r="N2898">
            <v>0</v>
          </cell>
          <cell r="O2898">
            <v>0</v>
          </cell>
          <cell r="P2898">
            <v>0</v>
          </cell>
          <cell r="Q2898">
            <v>548</v>
          </cell>
          <cell r="R2898">
            <v>51</v>
          </cell>
          <cell r="S2898">
            <v>3</v>
          </cell>
          <cell r="T2898">
            <v>185</v>
          </cell>
          <cell r="U2898">
            <v>0</v>
          </cell>
          <cell r="V2898">
            <v>0</v>
          </cell>
          <cell r="W2898">
            <v>55</v>
          </cell>
          <cell r="X2898">
            <v>1038</v>
          </cell>
          <cell r="Y2898">
            <v>1093</v>
          </cell>
        </row>
        <row r="2899">
          <cell r="C2899">
            <v>0</v>
          </cell>
          <cell r="D2899">
            <v>88</v>
          </cell>
          <cell r="E2899">
            <v>5</v>
          </cell>
          <cell r="F2899">
            <v>0</v>
          </cell>
          <cell r="G2899">
            <v>245</v>
          </cell>
          <cell r="H2899">
            <v>0</v>
          </cell>
          <cell r="I2899">
            <v>0</v>
          </cell>
          <cell r="J2899">
            <v>581</v>
          </cell>
          <cell r="K2899">
            <v>0</v>
          </cell>
          <cell r="L2899">
            <v>86</v>
          </cell>
          <cell r="M2899">
            <v>0</v>
          </cell>
          <cell r="N2899">
            <v>0</v>
          </cell>
          <cell r="O2899">
            <v>0</v>
          </cell>
          <cell r="P2899">
            <v>0</v>
          </cell>
          <cell r="Q2899">
            <v>66</v>
          </cell>
          <cell r="R2899">
            <v>413</v>
          </cell>
          <cell r="S2899">
            <v>0</v>
          </cell>
          <cell r="T2899">
            <v>29</v>
          </cell>
          <cell r="U2899">
            <v>0</v>
          </cell>
          <cell r="V2899">
            <v>0</v>
          </cell>
          <cell r="W2899">
            <v>418</v>
          </cell>
          <cell r="X2899">
            <v>1095</v>
          </cell>
          <cell r="Y2899">
            <v>1513</v>
          </cell>
        </row>
        <row r="2900"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1155</v>
          </cell>
          <cell r="L2900">
            <v>0</v>
          </cell>
          <cell r="M2900">
            <v>0</v>
          </cell>
          <cell r="N2900">
            <v>0</v>
          </cell>
          <cell r="O2900">
            <v>0</v>
          </cell>
          <cell r="P2900">
            <v>0</v>
          </cell>
          <cell r="Q2900">
            <v>0</v>
          </cell>
          <cell r="R2900">
            <v>0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X2900">
            <v>1155</v>
          </cell>
          <cell r="Y2900">
            <v>1155</v>
          </cell>
        </row>
        <row r="2901">
          <cell r="C2901">
            <v>0</v>
          </cell>
          <cell r="D2901">
            <v>1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0</v>
          </cell>
          <cell r="Q2901">
            <v>0</v>
          </cell>
          <cell r="R2901">
            <v>0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1</v>
          </cell>
          <cell r="Y2901">
            <v>1</v>
          </cell>
        </row>
        <row r="2902">
          <cell r="C2902">
            <v>279897</v>
          </cell>
          <cell r="D2902">
            <v>75385</v>
          </cell>
          <cell r="E2902">
            <v>463786</v>
          </cell>
          <cell r="F2902">
            <v>67260</v>
          </cell>
          <cell r="G2902">
            <v>224719</v>
          </cell>
          <cell r="H2902">
            <v>55420</v>
          </cell>
          <cell r="I2902">
            <v>79312</v>
          </cell>
          <cell r="J2902">
            <v>174998</v>
          </cell>
          <cell r="K2902">
            <v>18215</v>
          </cell>
          <cell r="L2902">
            <v>106702</v>
          </cell>
          <cell r="M2902">
            <v>110273</v>
          </cell>
          <cell r="N2902">
            <v>47362</v>
          </cell>
          <cell r="O2902">
            <v>0</v>
          </cell>
          <cell r="P2902">
            <v>88238</v>
          </cell>
          <cell r="Q2902">
            <v>341647</v>
          </cell>
          <cell r="R2902">
            <v>359934</v>
          </cell>
          <cell r="S2902">
            <v>143970</v>
          </cell>
          <cell r="T2902">
            <v>0</v>
          </cell>
          <cell r="U2902">
            <v>430006</v>
          </cell>
          <cell r="V2902">
            <v>301558</v>
          </cell>
          <cell r="W2902">
            <v>823720</v>
          </cell>
          <cell r="X2902">
            <v>2544962</v>
          </cell>
          <cell r="Y2902">
            <v>3368682</v>
          </cell>
        </row>
        <row r="2903">
          <cell r="C2903">
            <v>0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46028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0</v>
          </cell>
          <cell r="Q2903">
            <v>0</v>
          </cell>
          <cell r="R2903">
            <v>0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46028</v>
          </cell>
          <cell r="Y2903">
            <v>46028</v>
          </cell>
        </row>
        <row r="2904">
          <cell r="C2904">
            <v>0</v>
          </cell>
          <cell r="D2904">
            <v>10187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0</v>
          </cell>
          <cell r="Q2904">
            <v>0</v>
          </cell>
          <cell r="R2904">
            <v>0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  <cell r="X2904">
            <v>10187</v>
          </cell>
          <cell r="Y2904">
            <v>10187</v>
          </cell>
        </row>
        <row r="2905">
          <cell r="C2905">
            <v>352</v>
          </cell>
          <cell r="D2905">
            <v>10219</v>
          </cell>
          <cell r="E2905">
            <v>0</v>
          </cell>
          <cell r="F2905">
            <v>118</v>
          </cell>
          <cell r="G2905">
            <v>57311</v>
          </cell>
          <cell r="H2905">
            <v>4318</v>
          </cell>
          <cell r="I2905">
            <v>0</v>
          </cell>
          <cell r="J2905">
            <v>3658</v>
          </cell>
          <cell r="K2905">
            <v>0</v>
          </cell>
          <cell r="L2905">
            <v>32367</v>
          </cell>
          <cell r="M2905">
            <v>0</v>
          </cell>
          <cell r="N2905">
            <v>8565</v>
          </cell>
          <cell r="O2905">
            <v>0</v>
          </cell>
          <cell r="P2905">
            <v>40326</v>
          </cell>
          <cell r="Q2905">
            <v>6567</v>
          </cell>
          <cell r="R2905">
            <v>65774</v>
          </cell>
          <cell r="S2905">
            <v>17211</v>
          </cell>
          <cell r="T2905">
            <v>0</v>
          </cell>
          <cell r="U2905">
            <v>908</v>
          </cell>
          <cell r="V2905">
            <v>6274</v>
          </cell>
          <cell r="W2905">
            <v>65774</v>
          </cell>
          <cell r="X2905">
            <v>188194</v>
          </cell>
          <cell r="Y2905">
            <v>253968</v>
          </cell>
        </row>
        <row r="2906">
          <cell r="C2906">
            <v>0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0</v>
          </cell>
          <cell r="Q2906">
            <v>0</v>
          </cell>
          <cell r="R2906">
            <v>0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</row>
        <row r="2907">
          <cell r="C2907">
            <v>0</v>
          </cell>
          <cell r="D2907">
            <v>958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0</v>
          </cell>
          <cell r="M2907">
            <v>0</v>
          </cell>
          <cell r="N2907">
            <v>0</v>
          </cell>
          <cell r="O2907">
            <v>0</v>
          </cell>
          <cell r="P2907">
            <v>0</v>
          </cell>
          <cell r="Q2907">
            <v>0</v>
          </cell>
          <cell r="R2907">
            <v>0</v>
          </cell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  <cell r="X2907">
            <v>958</v>
          </cell>
          <cell r="Y2907">
            <v>958</v>
          </cell>
        </row>
        <row r="2908">
          <cell r="C2908">
            <v>190</v>
          </cell>
          <cell r="D2908">
            <v>3615</v>
          </cell>
          <cell r="E2908">
            <v>0</v>
          </cell>
          <cell r="F2908">
            <v>0</v>
          </cell>
          <cell r="G2908">
            <v>5491</v>
          </cell>
          <cell r="H2908">
            <v>14179</v>
          </cell>
          <cell r="I2908">
            <v>0</v>
          </cell>
          <cell r="J2908">
            <v>328</v>
          </cell>
          <cell r="K2908">
            <v>0</v>
          </cell>
          <cell r="L2908">
            <v>4547</v>
          </cell>
          <cell r="M2908">
            <v>0</v>
          </cell>
          <cell r="N2908">
            <v>2412</v>
          </cell>
          <cell r="O2908">
            <v>0</v>
          </cell>
          <cell r="P2908">
            <v>11834</v>
          </cell>
          <cell r="Q2908">
            <v>857</v>
          </cell>
          <cell r="R2908">
            <v>15898</v>
          </cell>
          <cell r="S2908">
            <v>1928</v>
          </cell>
          <cell r="T2908">
            <v>0</v>
          </cell>
          <cell r="U2908">
            <v>1575</v>
          </cell>
          <cell r="V2908">
            <v>3077</v>
          </cell>
          <cell r="W2908">
            <v>15898</v>
          </cell>
          <cell r="X2908">
            <v>50033</v>
          </cell>
          <cell r="Y2908">
            <v>65931</v>
          </cell>
        </row>
        <row r="2909">
          <cell r="C2909">
            <v>0</v>
          </cell>
          <cell r="D2909">
            <v>0</v>
          </cell>
          <cell r="E2909">
            <v>0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0</v>
          </cell>
          <cell r="M2909">
            <v>0</v>
          </cell>
          <cell r="N2909">
            <v>0</v>
          </cell>
          <cell r="O2909">
            <v>0</v>
          </cell>
          <cell r="P2909">
            <v>0</v>
          </cell>
          <cell r="Q2909">
            <v>0</v>
          </cell>
          <cell r="R2909">
            <v>0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</row>
        <row r="2910">
          <cell r="C2910">
            <v>0</v>
          </cell>
          <cell r="D2910">
            <v>2058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0</v>
          </cell>
          <cell r="M2910">
            <v>0</v>
          </cell>
          <cell r="N2910">
            <v>0</v>
          </cell>
          <cell r="O2910">
            <v>0</v>
          </cell>
          <cell r="P2910">
            <v>0</v>
          </cell>
          <cell r="Q2910">
            <v>0</v>
          </cell>
          <cell r="R2910">
            <v>0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2058</v>
          </cell>
          <cell r="Y2910">
            <v>2058</v>
          </cell>
        </row>
        <row r="2911">
          <cell r="C2911">
            <v>1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294</v>
          </cell>
          <cell r="I2911">
            <v>36</v>
          </cell>
          <cell r="J2911">
            <v>2</v>
          </cell>
          <cell r="K2911">
            <v>0</v>
          </cell>
          <cell r="L2911">
            <v>0</v>
          </cell>
          <cell r="M2911">
            <v>0</v>
          </cell>
          <cell r="N2911">
            <v>0</v>
          </cell>
          <cell r="O2911">
            <v>0</v>
          </cell>
          <cell r="P2911">
            <v>0</v>
          </cell>
          <cell r="Q2911">
            <v>1</v>
          </cell>
          <cell r="R2911">
            <v>56</v>
          </cell>
          <cell r="S2911">
            <v>0</v>
          </cell>
          <cell r="T2911">
            <v>0</v>
          </cell>
          <cell r="U2911">
            <v>0</v>
          </cell>
          <cell r="V2911">
            <v>33</v>
          </cell>
          <cell r="W2911">
            <v>56</v>
          </cell>
          <cell r="X2911">
            <v>367</v>
          </cell>
          <cell r="Y2911">
            <v>423</v>
          </cell>
        </row>
        <row r="2912">
          <cell r="C2912">
            <v>113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8897</v>
          </cell>
          <cell r="I2912">
            <v>2699</v>
          </cell>
          <cell r="J2912">
            <v>55</v>
          </cell>
          <cell r="K2912">
            <v>0</v>
          </cell>
          <cell r="L2912">
            <v>0</v>
          </cell>
          <cell r="M2912">
            <v>0</v>
          </cell>
          <cell r="N2912">
            <v>0</v>
          </cell>
          <cell r="O2912">
            <v>0</v>
          </cell>
          <cell r="P2912">
            <v>0</v>
          </cell>
          <cell r="Q2912">
            <v>56</v>
          </cell>
          <cell r="R2912">
            <v>76</v>
          </cell>
          <cell r="S2912">
            <v>0</v>
          </cell>
          <cell r="T2912">
            <v>0</v>
          </cell>
          <cell r="U2912">
            <v>61</v>
          </cell>
          <cell r="V2912">
            <v>2551</v>
          </cell>
          <cell r="W2912">
            <v>76</v>
          </cell>
          <cell r="X2912">
            <v>14432</v>
          </cell>
          <cell r="Y2912">
            <v>14508</v>
          </cell>
        </row>
        <row r="2913">
          <cell r="C2913">
            <v>0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0</v>
          </cell>
          <cell r="M2913">
            <v>0</v>
          </cell>
          <cell r="N2913">
            <v>0</v>
          </cell>
          <cell r="O2913">
            <v>0</v>
          </cell>
          <cell r="P2913">
            <v>0</v>
          </cell>
          <cell r="Q2913">
            <v>0</v>
          </cell>
          <cell r="R2913">
            <v>0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</row>
        <row r="2914">
          <cell r="C2914">
            <v>0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96</v>
          </cell>
          <cell r="I2914">
            <v>22</v>
          </cell>
          <cell r="J2914">
            <v>0</v>
          </cell>
          <cell r="K2914">
            <v>0</v>
          </cell>
          <cell r="L2914">
            <v>0</v>
          </cell>
          <cell r="M2914">
            <v>0</v>
          </cell>
          <cell r="N2914">
            <v>0</v>
          </cell>
          <cell r="O2914">
            <v>0</v>
          </cell>
          <cell r="P2914">
            <v>0</v>
          </cell>
          <cell r="Q2914">
            <v>3</v>
          </cell>
          <cell r="R2914">
            <v>80</v>
          </cell>
          <cell r="S2914">
            <v>0</v>
          </cell>
          <cell r="T2914">
            <v>0</v>
          </cell>
          <cell r="U2914">
            <v>2</v>
          </cell>
          <cell r="V2914">
            <v>44</v>
          </cell>
          <cell r="W2914">
            <v>80</v>
          </cell>
          <cell r="X2914">
            <v>167</v>
          </cell>
          <cell r="Y2914">
            <v>247</v>
          </cell>
        </row>
        <row r="2915">
          <cell r="C2915">
            <v>21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1816</v>
          </cell>
          <cell r="I2915">
            <v>282</v>
          </cell>
          <cell r="J2915">
            <v>17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0</v>
          </cell>
          <cell r="Q2915">
            <v>164</v>
          </cell>
          <cell r="R2915">
            <v>59</v>
          </cell>
          <cell r="S2915">
            <v>0</v>
          </cell>
          <cell r="T2915">
            <v>0</v>
          </cell>
          <cell r="U2915">
            <v>33</v>
          </cell>
          <cell r="V2915">
            <v>1042</v>
          </cell>
          <cell r="W2915">
            <v>59</v>
          </cell>
          <cell r="X2915">
            <v>3375</v>
          </cell>
          <cell r="Y2915">
            <v>3434</v>
          </cell>
        </row>
        <row r="2916"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0</v>
          </cell>
          <cell r="Q2916">
            <v>0</v>
          </cell>
          <cell r="R2916">
            <v>0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</row>
        <row r="2917">
          <cell r="C2917">
            <v>22</v>
          </cell>
          <cell r="D2917">
            <v>24</v>
          </cell>
          <cell r="E2917">
            <v>0</v>
          </cell>
          <cell r="F2917">
            <v>29</v>
          </cell>
          <cell r="G2917">
            <v>977</v>
          </cell>
          <cell r="H2917">
            <v>3508</v>
          </cell>
          <cell r="I2917">
            <v>671</v>
          </cell>
          <cell r="J2917">
            <v>0</v>
          </cell>
          <cell r="K2917">
            <v>0</v>
          </cell>
          <cell r="L2917">
            <v>1643</v>
          </cell>
          <cell r="M2917">
            <v>0</v>
          </cell>
          <cell r="N2917">
            <v>0</v>
          </cell>
          <cell r="O2917">
            <v>0</v>
          </cell>
          <cell r="P2917">
            <v>69</v>
          </cell>
          <cell r="Q2917">
            <v>1183</v>
          </cell>
          <cell r="R2917">
            <v>1760</v>
          </cell>
          <cell r="S2917">
            <v>876</v>
          </cell>
          <cell r="T2917">
            <v>0</v>
          </cell>
          <cell r="U2917">
            <v>23</v>
          </cell>
          <cell r="V2917">
            <v>424</v>
          </cell>
          <cell r="W2917">
            <v>1760</v>
          </cell>
          <cell r="X2917">
            <v>9449</v>
          </cell>
          <cell r="Y2917">
            <v>11209</v>
          </cell>
        </row>
        <row r="2918">
          <cell r="C2918">
            <v>0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0</v>
          </cell>
          <cell r="Q2918">
            <v>0</v>
          </cell>
          <cell r="R2918">
            <v>0</v>
          </cell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</row>
        <row r="2919">
          <cell r="C2919">
            <v>0</v>
          </cell>
          <cell r="D2919">
            <v>30</v>
          </cell>
          <cell r="E2919">
            <v>0</v>
          </cell>
          <cell r="F2919">
            <v>0</v>
          </cell>
          <cell r="G2919">
            <v>61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0</v>
          </cell>
          <cell r="Q2919">
            <v>0</v>
          </cell>
          <cell r="R2919">
            <v>26</v>
          </cell>
          <cell r="S2919">
            <v>0</v>
          </cell>
          <cell r="T2919">
            <v>0</v>
          </cell>
          <cell r="U2919">
            <v>2844</v>
          </cell>
          <cell r="V2919">
            <v>83</v>
          </cell>
          <cell r="W2919">
            <v>26</v>
          </cell>
          <cell r="X2919">
            <v>3018</v>
          </cell>
          <cell r="Y2919">
            <v>3044</v>
          </cell>
        </row>
        <row r="2920">
          <cell r="C2920">
            <v>0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  <cell r="J2920">
            <v>0</v>
          </cell>
          <cell r="K2920">
            <v>577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0</v>
          </cell>
          <cell r="Q2920">
            <v>0</v>
          </cell>
          <cell r="R2920">
            <v>0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577</v>
          </cell>
          <cell r="Y2920">
            <v>577</v>
          </cell>
        </row>
        <row r="2921"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2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0</v>
          </cell>
          <cell r="Q2921">
            <v>0</v>
          </cell>
          <cell r="R2921">
            <v>0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2</v>
          </cell>
          <cell r="Y2921">
            <v>2</v>
          </cell>
        </row>
        <row r="2922">
          <cell r="C2922">
            <v>514</v>
          </cell>
          <cell r="D2922">
            <v>0</v>
          </cell>
          <cell r="E2922">
            <v>0</v>
          </cell>
          <cell r="F2922">
            <v>2</v>
          </cell>
          <cell r="G2922">
            <v>4220</v>
          </cell>
          <cell r="H2922">
            <v>1181</v>
          </cell>
          <cell r="I2922">
            <v>911</v>
          </cell>
          <cell r="J2922">
            <v>840</v>
          </cell>
          <cell r="K2922">
            <v>6</v>
          </cell>
          <cell r="L2922">
            <v>471</v>
          </cell>
          <cell r="M2922">
            <v>0</v>
          </cell>
          <cell r="N2922">
            <v>91</v>
          </cell>
          <cell r="O2922">
            <v>0</v>
          </cell>
          <cell r="P2922">
            <v>565</v>
          </cell>
          <cell r="Q2922">
            <v>253</v>
          </cell>
          <cell r="R2922">
            <v>1257</v>
          </cell>
          <cell r="S2922">
            <v>11</v>
          </cell>
          <cell r="T2922">
            <v>0</v>
          </cell>
          <cell r="U2922">
            <v>0</v>
          </cell>
          <cell r="V2922">
            <v>0</v>
          </cell>
          <cell r="W2922">
            <v>1257</v>
          </cell>
          <cell r="X2922">
            <v>9065</v>
          </cell>
          <cell r="Y2922">
            <v>10322</v>
          </cell>
        </row>
        <row r="2923">
          <cell r="C2923">
            <v>0</v>
          </cell>
          <cell r="D2923">
            <v>86</v>
          </cell>
          <cell r="E2923">
            <v>0</v>
          </cell>
          <cell r="F2923">
            <v>0</v>
          </cell>
          <cell r="G2923">
            <v>827</v>
          </cell>
          <cell r="H2923">
            <v>644</v>
          </cell>
          <cell r="I2923">
            <v>468</v>
          </cell>
          <cell r="J2923">
            <v>16</v>
          </cell>
          <cell r="K2923">
            <v>0</v>
          </cell>
          <cell r="L2923">
            <v>1791</v>
          </cell>
          <cell r="M2923">
            <v>0</v>
          </cell>
          <cell r="N2923">
            <v>0</v>
          </cell>
          <cell r="O2923">
            <v>323</v>
          </cell>
          <cell r="P2923">
            <v>83</v>
          </cell>
          <cell r="Q2923">
            <v>1254</v>
          </cell>
          <cell r="R2923">
            <v>1438</v>
          </cell>
          <cell r="S2923">
            <v>332</v>
          </cell>
          <cell r="T2923">
            <v>0</v>
          </cell>
          <cell r="U2923">
            <v>55</v>
          </cell>
          <cell r="V2923">
            <v>817</v>
          </cell>
          <cell r="W2923">
            <v>1438</v>
          </cell>
          <cell r="X2923">
            <v>6696</v>
          </cell>
          <cell r="Y2923">
            <v>8134</v>
          </cell>
        </row>
        <row r="2924">
          <cell r="C2924">
            <v>0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0</v>
          </cell>
          <cell r="Q2924">
            <v>0</v>
          </cell>
          <cell r="R2924">
            <v>0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</row>
        <row r="2925">
          <cell r="C2925">
            <v>0</v>
          </cell>
          <cell r="D2925">
            <v>1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0</v>
          </cell>
          <cell r="Q2925">
            <v>0</v>
          </cell>
          <cell r="R2925">
            <v>0</v>
          </cell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X2925">
            <v>1</v>
          </cell>
          <cell r="Y2925">
            <v>1</v>
          </cell>
        </row>
        <row r="2926">
          <cell r="C2926">
            <v>282411</v>
          </cell>
          <cell r="D2926">
            <v>75901</v>
          </cell>
          <cell r="E2926">
            <v>463786</v>
          </cell>
          <cell r="F2926">
            <v>70009</v>
          </cell>
          <cell r="G2926">
            <v>226642</v>
          </cell>
          <cell r="H2926">
            <v>55420</v>
          </cell>
          <cell r="I2926">
            <v>79312</v>
          </cell>
          <cell r="J2926">
            <v>257773</v>
          </cell>
          <cell r="K2926">
            <v>18215</v>
          </cell>
          <cell r="L2926">
            <v>110797</v>
          </cell>
          <cell r="M2926">
            <v>113627</v>
          </cell>
          <cell r="N2926">
            <v>48858</v>
          </cell>
          <cell r="O2926">
            <v>31903</v>
          </cell>
          <cell r="P2926">
            <v>90705</v>
          </cell>
          <cell r="Q2926">
            <v>358561</v>
          </cell>
          <cell r="R2926">
            <v>363707</v>
          </cell>
          <cell r="S2926">
            <v>157127</v>
          </cell>
          <cell r="T2926">
            <v>149331</v>
          </cell>
          <cell r="U2926">
            <v>432348</v>
          </cell>
          <cell r="V2926">
            <v>313420</v>
          </cell>
          <cell r="W2926">
            <v>827493</v>
          </cell>
          <cell r="X2926">
            <v>2872360</v>
          </cell>
          <cell r="Y2926">
            <v>3699853</v>
          </cell>
        </row>
        <row r="2927">
          <cell r="C2927">
            <v>0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46028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0</v>
          </cell>
          <cell r="Q2927">
            <v>0</v>
          </cell>
          <cell r="R2927">
            <v>0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46028</v>
          </cell>
          <cell r="Y2927">
            <v>46028</v>
          </cell>
        </row>
        <row r="2928">
          <cell r="C2928">
            <v>0</v>
          </cell>
          <cell r="D2928">
            <v>10187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0</v>
          </cell>
          <cell r="Q2928">
            <v>0</v>
          </cell>
          <cell r="R2928">
            <v>0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10187</v>
          </cell>
          <cell r="Y2928">
            <v>10187</v>
          </cell>
        </row>
        <row r="2929">
          <cell r="C2929">
            <v>4627</v>
          </cell>
          <cell r="D2929">
            <v>12127</v>
          </cell>
          <cell r="E2929">
            <v>31431</v>
          </cell>
          <cell r="F2929">
            <v>2097</v>
          </cell>
          <cell r="G2929">
            <v>57783</v>
          </cell>
          <cell r="H2929">
            <v>4318</v>
          </cell>
          <cell r="I2929">
            <v>10437</v>
          </cell>
          <cell r="J2929">
            <v>5724</v>
          </cell>
          <cell r="K2929">
            <v>1030</v>
          </cell>
          <cell r="L2929">
            <v>42926</v>
          </cell>
          <cell r="M2929">
            <v>28660</v>
          </cell>
          <cell r="N2929">
            <v>12202</v>
          </cell>
          <cell r="O2929">
            <v>6899</v>
          </cell>
          <cell r="P2929">
            <v>40879</v>
          </cell>
          <cell r="Q2929">
            <v>201517</v>
          </cell>
          <cell r="R2929">
            <v>90538</v>
          </cell>
          <cell r="S2929">
            <v>45454</v>
          </cell>
          <cell r="T2929">
            <v>79062</v>
          </cell>
          <cell r="U2929">
            <v>4834</v>
          </cell>
          <cell r="V2929">
            <v>11655</v>
          </cell>
          <cell r="W2929">
            <v>121969</v>
          </cell>
          <cell r="X2929">
            <v>572231</v>
          </cell>
          <cell r="Y2929">
            <v>694200</v>
          </cell>
        </row>
        <row r="2930">
          <cell r="C2930">
            <v>0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  <cell r="K2930">
            <v>5510</v>
          </cell>
          <cell r="L2930">
            <v>0</v>
          </cell>
          <cell r="M2930">
            <v>0</v>
          </cell>
          <cell r="N2930">
            <v>0</v>
          </cell>
          <cell r="O2930">
            <v>0</v>
          </cell>
          <cell r="P2930">
            <v>0</v>
          </cell>
          <cell r="Q2930">
            <v>0</v>
          </cell>
          <cell r="R2930">
            <v>0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5510</v>
          </cell>
          <cell r="Y2930">
            <v>5510</v>
          </cell>
        </row>
        <row r="2931">
          <cell r="C2931">
            <v>0</v>
          </cell>
          <cell r="D2931">
            <v>2412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0</v>
          </cell>
          <cell r="M2931">
            <v>0</v>
          </cell>
          <cell r="N2931">
            <v>0</v>
          </cell>
          <cell r="O2931">
            <v>0</v>
          </cell>
          <cell r="P2931">
            <v>0</v>
          </cell>
          <cell r="Q2931">
            <v>0</v>
          </cell>
          <cell r="R2931">
            <v>0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2412</v>
          </cell>
          <cell r="Y2931">
            <v>2412</v>
          </cell>
        </row>
        <row r="2932">
          <cell r="C2932">
            <v>3150</v>
          </cell>
          <cell r="D2932">
            <v>4563</v>
          </cell>
          <cell r="E2932">
            <v>17446</v>
          </cell>
          <cell r="F2932">
            <v>2893</v>
          </cell>
          <cell r="G2932">
            <v>6680</v>
          </cell>
          <cell r="H2932">
            <v>14179</v>
          </cell>
          <cell r="I2932">
            <v>3130</v>
          </cell>
          <cell r="J2932">
            <v>5419</v>
          </cell>
          <cell r="K2932">
            <v>577</v>
          </cell>
          <cell r="L2932">
            <v>6355</v>
          </cell>
          <cell r="M2932">
            <v>2826</v>
          </cell>
          <cell r="N2932">
            <v>2414</v>
          </cell>
          <cell r="O2932">
            <v>3921</v>
          </cell>
          <cell r="P2932">
            <v>12304</v>
          </cell>
          <cell r="Q2932">
            <v>37442</v>
          </cell>
          <cell r="R2932">
            <v>20171</v>
          </cell>
          <cell r="S2932">
            <v>8090</v>
          </cell>
          <cell r="T2932">
            <v>7461</v>
          </cell>
          <cell r="U2932">
            <v>2719</v>
          </cell>
          <cell r="V2932">
            <v>7328</v>
          </cell>
          <cell r="W2932">
            <v>37617</v>
          </cell>
          <cell r="X2932">
            <v>131451</v>
          </cell>
          <cell r="Y2932">
            <v>169068</v>
          </cell>
        </row>
        <row r="2933">
          <cell r="C2933">
            <v>0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10366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0</v>
          </cell>
          <cell r="Q2933">
            <v>0</v>
          </cell>
          <cell r="R2933">
            <v>0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10366</v>
          </cell>
          <cell r="Y2933">
            <v>10366</v>
          </cell>
        </row>
        <row r="2934">
          <cell r="C2934">
            <v>0</v>
          </cell>
          <cell r="D2934">
            <v>2318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0</v>
          </cell>
          <cell r="M2934">
            <v>0</v>
          </cell>
          <cell r="N2934">
            <v>0</v>
          </cell>
          <cell r="O2934">
            <v>0</v>
          </cell>
          <cell r="P2934">
            <v>0</v>
          </cell>
          <cell r="Q2934">
            <v>0</v>
          </cell>
          <cell r="R2934">
            <v>0</v>
          </cell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X2934">
            <v>2318</v>
          </cell>
          <cell r="Y2934">
            <v>2318</v>
          </cell>
        </row>
        <row r="2935">
          <cell r="C2935">
            <v>133</v>
          </cell>
          <cell r="D2935">
            <v>124</v>
          </cell>
          <cell r="E2935">
            <v>1781</v>
          </cell>
          <cell r="F2935">
            <v>66</v>
          </cell>
          <cell r="G2935">
            <v>263</v>
          </cell>
          <cell r="H2935">
            <v>920</v>
          </cell>
          <cell r="I2935">
            <v>51</v>
          </cell>
          <cell r="J2935">
            <v>147</v>
          </cell>
          <cell r="K2935">
            <v>47</v>
          </cell>
          <cell r="L2935">
            <v>314</v>
          </cell>
          <cell r="M2935">
            <v>248</v>
          </cell>
          <cell r="N2935">
            <v>68</v>
          </cell>
          <cell r="O2935">
            <v>289</v>
          </cell>
          <cell r="P2935">
            <v>22</v>
          </cell>
          <cell r="Q2935">
            <v>107</v>
          </cell>
          <cell r="R2935">
            <v>1481</v>
          </cell>
          <cell r="S2935">
            <v>259</v>
          </cell>
          <cell r="T2935">
            <v>347</v>
          </cell>
          <cell r="U2935">
            <v>10</v>
          </cell>
          <cell r="V2935">
            <v>60</v>
          </cell>
          <cell r="W2935">
            <v>3262</v>
          </cell>
          <cell r="X2935">
            <v>3475</v>
          </cell>
          <cell r="Y2935">
            <v>6737</v>
          </cell>
        </row>
        <row r="2936">
          <cell r="C2936">
            <v>4056</v>
          </cell>
          <cell r="D2936">
            <v>4339</v>
          </cell>
          <cell r="E2936">
            <v>29840</v>
          </cell>
          <cell r="F2936">
            <v>3650</v>
          </cell>
          <cell r="G2936">
            <v>6855</v>
          </cell>
          <cell r="H2936">
            <v>9787</v>
          </cell>
          <cell r="I2936">
            <v>4846</v>
          </cell>
          <cell r="J2936">
            <v>2594</v>
          </cell>
          <cell r="K2936">
            <v>1211</v>
          </cell>
          <cell r="L2936">
            <v>17323</v>
          </cell>
          <cell r="M2936">
            <v>3682</v>
          </cell>
          <cell r="N2936">
            <v>1130</v>
          </cell>
          <cell r="O2936">
            <v>4893</v>
          </cell>
          <cell r="P2936">
            <v>4562</v>
          </cell>
          <cell r="Q2936">
            <v>5820</v>
          </cell>
          <cell r="R2936">
            <v>12528</v>
          </cell>
          <cell r="S2936">
            <v>3795</v>
          </cell>
          <cell r="T2936">
            <v>4485</v>
          </cell>
          <cell r="U2936">
            <v>865</v>
          </cell>
          <cell r="V2936">
            <v>2819</v>
          </cell>
          <cell r="W2936">
            <v>42368</v>
          </cell>
          <cell r="X2936">
            <v>86712</v>
          </cell>
          <cell r="Y2936">
            <v>129080</v>
          </cell>
        </row>
        <row r="2937">
          <cell r="C2937">
            <v>0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1803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0</v>
          </cell>
          <cell r="Q2937">
            <v>0</v>
          </cell>
          <cell r="R2937">
            <v>0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  <cell r="X2937">
            <v>1803</v>
          </cell>
          <cell r="Y2937">
            <v>1803</v>
          </cell>
        </row>
        <row r="2938">
          <cell r="C2938">
            <v>238</v>
          </cell>
          <cell r="D2938">
            <v>180</v>
          </cell>
          <cell r="E2938">
            <v>1877</v>
          </cell>
          <cell r="F2938">
            <v>35</v>
          </cell>
          <cell r="G2938">
            <v>104</v>
          </cell>
          <cell r="H2938">
            <v>483</v>
          </cell>
          <cell r="I2938">
            <v>38</v>
          </cell>
          <cell r="J2938">
            <v>71</v>
          </cell>
          <cell r="K2938">
            <v>81</v>
          </cell>
          <cell r="L2938">
            <v>368</v>
          </cell>
          <cell r="M2938">
            <v>488</v>
          </cell>
          <cell r="N2938">
            <v>168</v>
          </cell>
          <cell r="O2938">
            <v>170</v>
          </cell>
          <cell r="P2938">
            <v>25</v>
          </cell>
          <cell r="Q2938">
            <v>231</v>
          </cell>
          <cell r="R2938">
            <v>2897</v>
          </cell>
          <cell r="S2938">
            <v>286</v>
          </cell>
          <cell r="T2938">
            <v>453</v>
          </cell>
          <cell r="U2938">
            <v>38</v>
          </cell>
          <cell r="V2938">
            <v>116</v>
          </cell>
          <cell r="W2938">
            <v>4774</v>
          </cell>
          <cell r="X2938">
            <v>3573</v>
          </cell>
          <cell r="Y2938">
            <v>8347</v>
          </cell>
        </row>
        <row r="2939">
          <cell r="C2939">
            <v>2178</v>
          </cell>
          <cell r="D2939">
            <v>841</v>
          </cell>
          <cell r="E2939">
            <v>6503</v>
          </cell>
          <cell r="F2939">
            <v>281</v>
          </cell>
          <cell r="G2939">
            <v>2085</v>
          </cell>
          <cell r="H2939">
            <v>2050</v>
          </cell>
          <cell r="I2939">
            <v>686</v>
          </cell>
          <cell r="J2939">
            <v>738</v>
          </cell>
          <cell r="K2939">
            <v>235</v>
          </cell>
          <cell r="L2939">
            <v>7441</v>
          </cell>
          <cell r="M2939">
            <v>528</v>
          </cell>
          <cell r="N2939">
            <v>322</v>
          </cell>
          <cell r="O2939">
            <v>1395</v>
          </cell>
          <cell r="P2939">
            <v>1520</v>
          </cell>
          <cell r="Q2939">
            <v>5555</v>
          </cell>
          <cell r="R2939">
            <v>6205</v>
          </cell>
          <cell r="S2939">
            <v>1745</v>
          </cell>
          <cell r="T2939">
            <v>2997</v>
          </cell>
          <cell r="U2939">
            <v>827</v>
          </cell>
          <cell r="V2939">
            <v>1371</v>
          </cell>
          <cell r="W2939">
            <v>12708</v>
          </cell>
          <cell r="X2939">
            <v>32795</v>
          </cell>
          <cell r="Y2939">
            <v>45503</v>
          </cell>
        </row>
        <row r="2940">
          <cell r="C2940">
            <v>0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  <cell r="K2940">
            <v>1795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0</v>
          </cell>
          <cell r="Q2940">
            <v>0</v>
          </cell>
          <cell r="R2940">
            <v>0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  <cell r="X2940">
            <v>1795</v>
          </cell>
          <cell r="Y2940">
            <v>1795</v>
          </cell>
        </row>
        <row r="2941">
          <cell r="C2941">
            <v>22</v>
          </cell>
          <cell r="D2941">
            <v>168</v>
          </cell>
          <cell r="E2941">
            <v>8092</v>
          </cell>
          <cell r="F2941">
            <v>50</v>
          </cell>
          <cell r="G2941">
            <v>1116</v>
          </cell>
          <cell r="H2941">
            <v>3508</v>
          </cell>
          <cell r="I2941">
            <v>671</v>
          </cell>
          <cell r="J2941">
            <v>285</v>
          </cell>
          <cell r="K2941">
            <v>0</v>
          </cell>
          <cell r="L2941">
            <v>1823</v>
          </cell>
          <cell r="M2941">
            <v>205</v>
          </cell>
          <cell r="N2941">
            <v>0</v>
          </cell>
          <cell r="O2941">
            <v>10</v>
          </cell>
          <cell r="P2941">
            <v>69</v>
          </cell>
          <cell r="Q2941">
            <v>1300</v>
          </cell>
          <cell r="R2941">
            <v>2484</v>
          </cell>
          <cell r="S2941">
            <v>891</v>
          </cell>
          <cell r="T2941">
            <v>2705</v>
          </cell>
          <cell r="U2941">
            <v>23</v>
          </cell>
          <cell r="V2941">
            <v>424</v>
          </cell>
          <cell r="W2941">
            <v>10576</v>
          </cell>
          <cell r="X2941">
            <v>13270</v>
          </cell>
          <cell r="Y2941">
            <v>23846</v>
          </cell>
        </row>
        <row r="2942">
          <cell r="C2942">
            <v>0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  <cell r="J2942">
            <v>0</v>
          </cell>
          <cell r="K2942">
            <v>20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0</v>
          </cell>
          <cell r="Q2942">
            <v>0</v>
          </cell>
          <cell r="R2942">
            <v>0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  <cell r="X2942">
            <v>20</v>
          </cell>
          <cell r="Y2942">
            <v>20</v>
          </cell>
        </row>
        <row r="2943">
          <cell r="C2943">
            <v>1</v>
          </cell>
          <cell r="D2943">
            <v>42</v>
          </cell>
          <cell r="E2943">
            <v>164</v>
          </cell>
          <cell r="F2943">
            <v>0</v>
          </cell>
          <cell r="G2943">
            <v>170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20</v>
          </cell>
          <cell r="M2943">
            <v>0</v>
          </cell>
          <cell r="N2943">
            <v>0</v>
          </cell>
          <cell r="O2943">
            <v>0</v>
          </cell>
          <cell r="P2943">
            <v>0</v>
          </cell>
          <cell r="Q2943">
            <v>0</v>
          </cell>
          <cell r="R2943">
            <v>117</v>
          </cell>
          <cell r="S2943">
            <v>0</v>
          </cell>
          <cell r="T2943">
            <v>11</v>
          </cell>
          <cell r="U2943">
            <v>3707</v>
          </cell>
          <cell r="V2943">
            <v>3209</v>
          </cell>
          <cell r="W2943">
            <v>281</v>
          </cell>
          <cell r="X2943">
            <v>7160</v>
          </cell>
          <cell r="Y2943">
            <v>7441</v>
          </cell>
        </row>
        <row r="2944">
          <cell r="C2944">
            <v>0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1497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0</v>
          </cell>
          <cell r="Q2944">
            <v>0</v>
          </cell>
          <cell r="R2944">
            <v>0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1497</v>
          </cell>
          <cell r="Y2944">
            <v>1497</v>
          </cell>
        </row>
        <row r="2945"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2613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0</v>
          </cell>
          <cell r="Q2945">
            <v>0</v>
          </cell>
          <cell r="R2945">
            <v>0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  <cell r="X2945">
            <v>2613</v>
          </cell>
          <cell r="Y2945">
            <v>2613</v>
          </cell>
        </row>
        <row r="2946">
          <cell r="C2946">
            <v>514</v>
          </cell>
          <cell r="D2946">
            <v>0</v>
          </cell>
          <cell r="E2946">
            <v>4107</v>
          </cell>
          <cell r="F2946">
            <v>357</v>
          </cell>
          <cell r="G2946">
            <v>5941</v>
          </cell>
          <cell r="H2946">
            <v>1181</v>
          </cell>
          <cell r="I2946">
            <v>911</v>
          </cell>
          <cell r="J2946">
            <v>866</v>
          </cell>
          <cell r="K2946">
            <v>13</v>
          </cell>
          <cell r="L2946">
            <v>1164</v>
          </cell>
          <cell r="M2946">
            <v>1184</v>
          </cell>
          <cell r="N2946">
            <v>619</v>
          </cell>
          <cell r="O2946">
            <v>0</v>
          </cell>
          <cell r="P2946">
            <v>567</v>
          </cell>
          <cell r="Q2946">
            <v>3038</v>
          </cell>
          <cell r="R2946">
            <v>3682</v>
          </cell>
          <cell r="S2946">
            <v>592</v>
          </cell>
          <cell r="T2946">
            <v>1885</v>
          </cell>
          <cell r="U2946">
            <v>0</v>
          </cell>
          <cell r="V2946">
            <v>0</v>
          </cell>
          <cell r="W2946">
            <v>7789</v>
          </cell>
          <cell r="X2946">
            <v>18832</v>
          </cell>
          <cell r="Y2946">
            <v>26621</v>
          </cell>
        </row>
        <row r="2947">
          <cell r="C2947">
            <v>0</v>
          </cell>
          <cell r="D2947">
            <v>372</v>
          </cell>
          <cell r="E2947">
            <v>4409</v>
          </cell>
          <cell r="F2947">
            <v>114</v>
          </cell>
          <cell r="G2947">
            <v>1135</v>
          </cell>
          <cell r="H2947">
            <v>644</v>
          </cell>
          <cell r="I2947">
            <v>468</v>
          </cell>
          <cell r="J2947">
            <v>914</v>
          </cell>
          <cell r="K2947">
            <v>0</v>
          </cell>
          <cell r="L2947">
            <v>2078</v>
          </cell>
          <cell r="M2947">
            <v>0</v>
          </cell>
          <cell r="N2947">
            <v>0</v>
          </cell>
          <cell r="O2947">
            <v>323</v>
          </cell>
          <cell r="P2947">
            <v>122</v>
          </cell>
          <cell r="Q2947">
            <v>1444</v>
          </cell>
          <cell r="R2947">
            <v>2696</v>
          </cell>
          <cell r="S2947">
            <v>332</v>
          </cell>
          <cell r="T2947">
            <v>1408</v>
          </cell>
          <cell r="U2947">
            <v>62</v>
          </cell>
          <cell r="V2947">
            <v>817</v>
          </cell>
          <cell r="W2947">
            <v>7105</v>
          </cell>
          <cell r="X2947">
            <v>10233</v>
          </cell>
          <cell r="Y2947">
            <v>17338</v>
          </cell>
        </row>
        <row r="2948">
          <cell r="C2948">
            <v>0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5536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0</v>
          </cell>
          <cell r="Q2948">
            <v>0</v>
          </cell>
          <cell r="R2948">
            <v>0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  <cell r="X2948">
            <v>5536</v>
          </cell>
          <cell r="Y2948">
            <v>5536</v>
          </cell>
        </row>
        <row r="2949">
          <cell r="C2949">
            <v>0</v>
          </cell>
          <cell r="D2949">
            <v>6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0</v>
          </cell>
          <cell r="Q2949">
            <v>0</v>
          </cell>
          <cell r="R2949">
            <v>0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6</v>
          </cell>
          <cell r="Y2949">
            <v>6</v>
          </cell>
        </row>
        <row r="2950">
          <cell r="C2950">
            <v>0</v>
          </cell>
          <cell r="D2950">
            <v>0</v>
          </cell>
          <cell r="E2950">
            <v>0</v>
          </cell>
          <cell r="F2950">
            <v>1</v>
          </cell>
          <cell r="G2950">
            <v>1</v>
          </cell>
          <cell r="H2950">
            <v>115</v>
          </cell>
          <cell r="I2950">
            <v>0</v>
          </cell>
          <cell r="J2950">
            <v>14</v>
          </cell>
          <cell r="K2950">
            <v>1</v>
          </cell>
          <cell r="L2950">
            <v>0</v>
          </cell>
          <cell r="M2950">
            <v>0</v>
          </cell>
          <cell r="N2950">
            <v>4</v>
          </cell>
          <cell r="O2950">
            <v>3</v>
          </cell>
          <cell r="P2950">
            <v>0</v>
          </cell>
          <cell r="Q2950">
            <v>0</v>
          </cell>
          <cell r="R2950">
            <v>58</v>
          </cell>
          <cell r="S2950">
            <v>0</v>
          </cell>
          <cell r="T2950">
            <v>2</v>
          </cell>
          <cell r="U2950">
            <v>0</v>
          </cell>
          <cell r="V2950">
            <v>0</v>
          </cell>
          <cell r="W2950">
            <v>58</v>
          </cell>
          <cell r="X2950">
            <v>141</v>
          </cell>
          <cell r="Y2950">
            <v>199</v>
          </cell>
        </row>
        <row r="2951">
          <cell r="C2951">
            <v>21</v>
          </cell>
          <cell r="D2951">
            <v>0</v>
          </cell>
          <cell r="E2951">
            <v>8</v>
          </cell>
          <cell r="F2951">
            <v>4</v>
          </cell>
          <cell r="G2951">
            <v>18</v>
          </cell>
          <cell r="H2951">
            <v>195</v>
          </cell>
          <cell r="I2951">
            <v>59</v>
          </cell>
          <cell r="J2951">
            <v>7</v>
          </cell>
          <cell r="K2951">
            <v>0</v>
          </cell>
          <cell r="L2951">
            <v>2</v>
          </cell>
          <cell r="M2951">
            <v>0</v>
          </cell>
          <cell r="N2951">
            <v>7</v>
          </cell>
          <cell r="O2951">
            <v>0</v>
          </cell>
          <cell r="P2951">
            <v>0</v>
          </cell>
          <cell r="Q2951">
            <v>0</v>
          </cell>
          <cell r="R2951">
            <v>89</v>
          </cell>
          <cell r="S2951">
            <v>0</v>
          </cell>
          <cell r="T2951">
            <v>11</v>
          </cell>
          <cell r="U2951">
            <v>0</v>
          </cell>
          <cell r="V2951">
            <v>58</v>
          </cell>
          <cell r="W2951">
            <v>97</v>
          </cell>
          <cell r="X2951">
            <v>382</v>
          </cell>
          <cell r="Y2951">
            <v>479</v>
          </cell>
        </row>
        <row r="2952">
          <cell r="C2952">
            <v>0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7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0</v>
          </cell>
          <cell r="Q2952">
            <v>0</v>
          </cell>
          <cell r="R2952">
            <v>0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7</v>
          </cell>
          <cell r="Y2952">
            <v>7</v>
          </cell>
        </row>
        <row r="2953">
          <cell r="C2953">
            <v>0</v>
          </cell>
          <cell r="D2953">
            <v>0</v>
          </cell>
          <cell r="E2953">
            <v>0</v>
          </cell>
          <cell r="F2953">
            <v>0</v>
          </cell>
          <cell r="G2953">
            <v>2</v>
          </cell>
          <cell r="H2953">
            <v>70</v>
          </cell>
          <cell r="I2953">
            <v>1</v>
          </cell>
          <cell r="J2953">
            <v>1</v>
          </cell>
          <cell r="K2953">
            <v>0</v>
          </cell>
          <cell r="L2953">
            <v>0</v>
          </cell>
          <cell r="M2953">
            <v>0</v>
          </cell>
          <cell r="N2953">
            <v>5</v>
          </cell>
          <cell r="O2953">
            <v>1</v>
          </cell>
          <cell r="P2953">
            <v>0</v>
          </cell>
          <cell r="Q2953">
            <v>0</v>
          </cell>
          <cell r="R2953">
            <v>120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120</v>
          </cell>
          <cell r="X2953">
            <v>80</v>
          </cell>
          <cell r="Y2953">
            <v>200</v>
          </cell>
        </row>
        <row r="2954">
          <cell r="C2954">
            <v>17</v>
          </cell>
          <cell r="D2954">
            <v>1</v>
          </cell>
          <cell r="E2954">
            <v>2</v>
          </cell>
          <cell r="F2954">
            <v>2</v>
          </cell>
          <cell r="G2954">
            <v>9</v>
          </cell>
          <cell r="H2954">
            <v>67</v>
          </cell>
          <cell r="I2954">
            <v>19</v>
          </cell>
          <cell r="J2954">
            <v>6</v>
          </cell>
          <cell r="K2954">
            <v>1</v>
          </cell>
          <cell r="L2954">
            <v>1</v>
          </cell>
          <cell r="M2954">
            <v>0</v>
          </cell>
          <cell r="N2954">
            <v>5</v>
          </cell>
          <cell r="O2954">
            <v>0</v>
          </cell>
          <cell r="P2954">
            <v>0</v>
          </cell>
          <cell r="Q2954">
            <v>0</v>
          </cell>
          <cell r="R2954">
            <v>159</v>
          </cell>
          <cell r="S2954">
            <v>0</v>
          </cell>
          <cell r="T2954">
            <v>26</v>
          </cell>
          <cell r="U2954">
            <v>0</v>
          </cell>
          <cell r="V2954">
            <v>35</v>
          </cell>
          <cell r="W2954">
            <v>161</v>
          </cell>
          <cell r="X2954">
            <v>189</v>
          </cell>
          <cell r="Y2954">
            <v>350</v>
          </cell>
        </row>
        <row r="2955">
          <cell r="C2955">
            <v>0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4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0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4</v>
          </cell>
          <cell r="Y2955">
            <v>4</v>
          </cell>
        </row>
        <row r="2956"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  <cell r="K2956">
            <v>1487</v>
          </cell>
          <cell r="L2956">
            <v>0</v>
          </cell>
          <cell r="M2956">
            <v>0</v>
          </cell>
          <cell r="N2956">
            <v>0</v>
          </cell>
          <cell r="O2956">
            <v>0</v>
          </cell>
          <cell r="P2956">
            <v>0</v>
          </cell>
          <cell r="Q2956">
            <v>0</v>
          </cell>
          <cell r="R2956">
            <v>0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  <cell r="X2956">
            <v>1487</v>
          </cell>
          <cell r="Y2956">
            <v>1487</v>
          </cell>
        </row>
        <row r="2957">
          <cell r="C2957">
            <v>0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2594</v>
          </cell>
          <cell r="L2957">
            <v>0</v>
          </cell>
          <cell r="M2957">
            <v>0</v>
          </cell>
          <cell r="N2957">
            <v>0</v>
          </cell>
          <cell r="O2957">
            <v>0</v>
          </cell>
          <cell r="P2957">
            <v>0</v>
          </cell>
          <cell r="Q2957">
            <v>0</v>
          </cell>
          <cell r="R2957">
            <v>0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  <cell r="X2957">
            <v>2594</v>
          </cell>
          <cell r="Y2957">
            <v>2594</v>
          </cell>
        </row>
        <row r="2958">
          <cell r="C2958">
            <v>22</v>
          </cell>
          <cell r="D2958">
            <v>0</v>
          </cell>
          <cell r="E2958">
            <v>0</v>
          </cell>
          <cell r="F2958">
            <v>1</v>
          </cell>
          <cell r="G2958">
            <v>26</v>
          </cell>
          <cell r="H2958">
            <v>5</v>
          </cell>
          <cell r="I2958">
            <v>0</v>
          </cell>
          <cell r="J2958">
            <v>10</v>
          </cell>
          <cell r="K2958">
            <v>0</v>
          </cell>
          <cell r="L2958">
            <v>0</v>
          </cell>
          <cell r="M2958">
            <v>14</v>
          </cell>
          <cell r="N2958">
            <v>0</v>
          </cell>
          <cell r="O2958">
            <v>0</v>
          </cell>
          <cell r="P2958">
            <v>0</v>
          </cell>
          <cell r="Q2958">
            <v>0</v>
          </cell>
          <cell r="R2958">
            <v>39</v>
          </cell>
          <cell r="S2958">
            <v>33</v>
          </cell>
          <cell r="T2958">
            <v>0</v>
          </cell>
          <cell r="U2958">
            <v>8</v>
          </cell>
          <cell r="V2958">
            <v>0</v>
          </cell>
          <cell r="W2958">
            <v>39</v>
          </cell>
          <cell r="X2958">
            <v>119</v>
          </cell>
          <cell r="Y2958">
            <v>158</v>
          </cell>
        </row>
        <row r="2959">
          <cell r="C2959">
            <v>750</v>
          </cell>
          <cell r="D2959">
            <v>0</v>
          </cell>
          <cell r="E2959">
            <v>0</v>
          </cell>
          <cell r="F2959">
            <v>2</v>
          </cell>
          <cell r="G2959">
            <v>868</v>
          </cell>
          <cell r="H2959">
            <v>49</v>
          </cell>
          <cell r="I2959">
            <v>0</v>
          </cell>
          <cell r="J2959">
            <v>36</v>
          </cell>
          <cell r="K2959">
            <v>4</v>
          </cell>
          <cell r="L2959">
            <v>0</v>
          </cell>
          <cell r="M2959">
            <v>1091</v>
          </cell>
          <cell r="N2959">
            <v>0</v>
          </cell>
          <cell r="O2959">
            <v>0</v>
          </cell>
          <cell r="P2959">
            <v>0</v>
          </cell>
          <cell r="Q2959">
            <v>0</v>
          </cell>
          <cell r="R2959">
            <v>908</v>
          </cell>
          <cell r="S2959">
            <v>37</v>
          </cell>
          <cell r="T2959">
            <v>26</v>
          </cell>
          <cell r="U2959">
            <v>399</v>
          </cell>
          <cell r="V2959">
            <v>0</v>
          </cell>
          <cell r="W2959">
            <v>908</v>
          </cell>
          <cell r="X2959">
            <v>3262</v>
          </cell>
          <cell r="Y2959">
            <v>4170</v>
          </cell>
        </row>
        <row r="2960">
          <cell r="C2960">
            <v>0</v>
          </cell>
          <cell r="D2960">
            <v>0</v>
          </cell>
          <cell r="E2960">
            <v>0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  <cell r="K2960">
            <v>1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0</v>
          </cell>
          <cell r="Q2960">
            <v>0</v>
          </cell>
          <cell r="R2960">
            <v>0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  <cell r="X2960">
            <v>1</v>
          </cell>
          <cell r="Y2960">
            <v>1</v>
          </cell>
        </row>
        <row r="2961">
          <cell r="C2961">
            <v>38</v>
          </cell>
          <cell r="D2961">
            <v>0</v>
          </cell>
          <cell r="E2961">
            <v>0</v>
          </cell>
          <cell r="F2961">
            <v>0</v>
          </cell>
          <cell r="G2961">
            <v>9</v>
          </cell>
          <cell r="H2961">
            <v>0</v>
          </cell>
          <cell r="I2961">
            <v>0</v>
          </cell>
          <cell r="J2961">
            <v>2</v>
          </cell>
          <cell r="K2961">
            <v>0</v>
          </cell>
          <cell r="L2961">
            <v>0</v>
          </cell>
          <cell r="M2961">
            <v>5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12</v>
          </cell>
          <cell r="S2961">
            <v>36</v>
          </cell>
          <cell r="T2961">
            <v>2</v>
          </cell>
          <cell r="U2961">
            <v>13</v>
          </cell>
          <cell r="V2961">
            <v>0</v>
          </cell>
          <cell r="W2961">
            <v>12</v>
          </cell>
          <cell r="X2961">
            <v>105</v>
          </cell>
          <cell r="Y2961">
            <v>117</v>
          </cell>
        </row>
        <row r="2962">
          <cell r="C2962">
            <v>352</v>
          </cell>
          <cell r="D2962">
            <v>0</v>
          </cell>
          <cell r="E2962">
            <v>0</v>
          </cell>
          <cell r="F2962">
            <v>0</v>
          </cell>
          <cell r="G2962">
            <v>168</v>
          </cell>
          <cell r="H2962">
            <v>9</v>
          </cell>
          <cell r="I2962">
            <v>0</v>
          </cell>
          <cell r="J2962">
            <v>13</v>
          </cell>
          <cell r="K2962">
            <v>0</v>
          </cell>
          <cell r="L2962">
            <v>0</v>
          </cell>
          <cell r="M2962">
            <v>121</v>
          </cell>
          <cell r="N2962">
            <v>0</v>
          </cell>
          <cell r="O2962">
            <v>0</v>
          </cell>
          <cell r="P2962">
            <v>0</v>
          </cell>
          <cell r="Q2962">
            <v>0</v>
          </cell>
          <cell r="R2962">
            <v>277</v>
          </cell>
          <cell r="S2962">
            <v>77</v>
          </cell>
          <cell r="T2962">
            <v>53</v>
          </cell>
          <cell r="U2962">
            <v>442</v>
          </cell>
          <cell r="V2962">
            <v>0</v>
          </cell>
          <cell r="W2962">
            <v>277</v>
          </cell>
          <cell r="X2962">
            <v>1235</v>
          </cell>
          <cell r="Y2962">
            <v>1512</v>
          </cell>
        </row>
        <row r="2963">
          <cell r="C2963">
            <v>0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0</v>
          </cell>
          <cell r="Q2963">
            <v>0</v>
          </cell>
          <cell r="R2963">
            <v>0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  <cell r="Y2963">
            <v>0</v>
          </cell>
        </row>
        <row r="2964">
          <cell r="C2964">
            <v>0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</row>
        <row r="2965">
          <cell r="C2965">
            <v>0</v>
          </cell>
          <cell r="D2965">
            <v>0</v>
          </cell>
          <cell r="E2965">
            <v>0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0</v>
          </cell>
          <cell r="Q2965">
            <v>0</v>
          </cell>
          <cell r="R2965">
            <v>0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  <cell r="Y2965">
            <v>0</v>
          </cell>
        </row>
        <row r="2966">
          <cell r="C2966">
            <v>3</v>
          </cell>
          <cell r="D2966">
            <v>13</v>
          </cell>
          <cell r="E2966">
            <v>0</v>
          </cell>
          <cell r="F2966">
            <v>2</v>
          </cell>
          <cell r="G2966">
            <v>3</v>
          </cell>
          <cell r="H2966">
            <v>17</v>
          </cell>
          <cell r="I2966">
            <v>1</v>
          </cell>
          <cell r="J2966">
            <v>0</v>
          </cell>
          <cell r="K2966">
            <v>0</v>
          </cell>
          <cell r="L2966">
            <v>12</v>
          </cell>
          <cell r="M2966">
            <v>29</v>
          </cell>
          <cell r="N2966">
            <v>1</v>
          </cell>
          <cell r="O2966">
            <v>7</v>
          </cell>
          <cell r="P2966">
            <v>0</v>
          </cell>
          <cell r="Q2966">
            <v>4</v>
          </cell>
          <cell r="R2966">
            <v>68</v>
          </cell>
          <cell r="S2966">
            <v>14</v>
          </cell>
          <cell r="T2966">
            <v>39</v>
          </cell>
          <cell r="U2966">
            <v>0</v>
          </cell>
          <cell r="V2966">
            <v>3</v>
          </cell>
          <cell r="W2966">
            <v>68</v>
          </cell>
          <cell r="X2966">
            <v>148</v>
          </cell>
          <cell r="Y2966">
            <v>216</v>
          </cell>
        </row>
        <row r="2967">
          <cell r="C2967">
            <v>43</v>
          </cell>
          <cell r="D2967">
            <v>109</v>
          </cell>
          <cell r="E2967">
            <v>0</v>
          </cell>
          <cell r="F2967">
            <v>119</v>
          </cell>
          <cell r="G2967">
            <v>50</v>
          </cell>
          <cell r="H2967">
            <v>216</v>
          </cell>
          <cell r="I2967">
            <v>255</v>
          </cell>
          <cell r="J2967">
            <v>7</v>
          </cell>
          <cell r="K2967">
            <v>1</v>
          </cell>
          <cell r="L2967">
            <v>1125</v>
          </cell>
          <cell r="M2967">
            <v>77</v>
          </cell>
          <cell r="N2967">
            <v>7</v>
          </cell>
          <cell r="O2967">
            <v>71</v>
          </cell>
          <cell r="P2967">
            <v>0</v>
          </cell>
          <cell r="Q2967">
            <v>58</v>
          </cell>
          <cell r="R2967">
            <v>244</v>
          </cell>
          <cell r="S2967">
            <v>159</v>
          </cell>
          <cell r="T2967">
            <v>135</v>
          </cell>
          <cell r="U2967">
            <v>0</v>
          </cell>
          <cell r="V2967">
            <v>59</v>
          </cell>
          <cell r="W2967">
            <v>244</v>
          </cell>
          <cell r="X2967">
            <v>2491</v>
          </cell>
          <cell r="Y2967">
            <v>2735</v>
          </cell>
        </row>
        <row r="2968">
          <cell r="C2968">
            <v>0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2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2</v>
          </cell>
          <cell r="Y2968">
            <v>2</v>
          </cell>
        </row>
        <row r="2969">
          <cell r="C2969">
            <v>2</v>
          </cell>
          <cell r="D2969">
            <v>29</v>
          </cell>
          <cell r="E2969">
            <v>0</v>
          </cell>
          <cell r="F2969">
            <v>1</v>
          </cell>
          <cell r="G2969">
            <v>2</v>
          </cell>
          <cell r="H2969">
            <v>9</v>
          </cell>
          <cell r="I2969">
            <v>1</v>
          </cell>
          <cell r="J2969">
            <v>0</v>
          </cell>
          <cell r="K2969">
            <v>0</v>
          </cell>
          <cell r="L2969">
            <v>22</v>
          </cell>
          <cell r="M2969">
            <v>30</v>
          </cell>
          <cell r="N2969">
            <v>0</v>
          </cell>
          <cell r="O2969">
            <v>9</v>
          </cell>
          <cell r="P2969">
            <v>0</v>
          </cell>
          <cell r="Q2969">
            <v>24</v>
          </cell>
          <cell r="R2969">
            <v>125</v>
          </cell>
          <cell r="S2969">
            <v>25</v>
          </cell>
          <cell r="T2969">
            <v>3</v>
          </cell>
          <cell r="U2969">
            <v>0</v>
          </cell>
          <cell r="V2969">
            <v>2</v>
          </cell>
          <cell r="W2969">
            <v>125</v>
          </cell>
          <cell r="X2969">
            <v>159</v>
          </cell>
          <cell r="Y2969">
            <v>284</v>
          </cell>
        </row>
        <row r="2970">
          <cell r="C2970">
            <v>35</v>
          </cell>
          <cell r="D2970">
            <v>41</v>
          </cell>
          <cell r="E2970">
            <v>0</v>
          </cell>
          <cell r="F2970">
            <v>12</v>
          </cell>
          <cell r="G2970">
            <v>43</v>
          </cell>
          <cell r="H2970">
            <v>65</v>
          </cell>
          <cell r="I2970">
            <v>29</v>
          </cell>
          <cell r="J2970">
            <v>5</v>
          </cell>
          <cell r="K2970">
            <v>1</v>
          </cell>
          <cell r="L2970">
            <v>699</v>
          </cell>
          <cell r="M2970">
            <v>8</v>
          </cell>
          <cell r="N2970">
            <v>4</v>
          </cell>
          <cell r="O2970">
            <v>31</v>
          </cell>
          <cell r="P2970">
            <v>0</v>
          </cell>
          <cell r="Q2970">
            <v>157</v>
          </cell>
          <cell r="R2970">
            <v>194</v>
          </cell>
          <cell r="S2970">
            <v>179</v>
          </cell>
          <cell r="T2970">
            <v>160</v>
          </cell>
          <cell r="U2970">
            <v>0</v>
          </cell>
          <cell r="V2970">
            <v>31</v>
          </cell>
          <cell r="W2970">
            <v>194</v>
          </cell>
          <cell r="X2970">
            <v>1500</v>
          </cell>
          <cell r="Y2970">
            <v>1694</v>
          </cell>
        </row>
        <row r="2971">
          <cell r="C2971">
            <v>0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1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1</v>
          </cell>
          <cell r="Y2971">
            <v>1</v>
          </cell>
        </row>
        <row r="2972">
          <cell r="C2972">
            <v>0</v>
          </cell>
          <cell r="D2972">
            <v>0</v>
          </cell>
          <cell r="E2972">
            <v>0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0</v>
          </cell>
          <cell r="M2972">
            <v>0</v>
          </cell>
          <cell r="N2972">
            <v>0</v>
          </cell>
          <cell r="O2972">
            <v>0</v>
          </cell>
          <cell r="P2972">
            <v>0</v>
          </cell>
          <cell r="Q2972">
            <v>0</v>
          </cell>
          <cell r="R2972">
            <v>0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  <cell r="Y2972">
            <v>0</v>
          </cell>
        </row>
        <row r="2973">
          <cell r="C2973">
            <v>0</v>
          </cell>
          <cell r="D2973">
            <v>0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1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0</v>
          </cell>
          <cell r="Q2973">
            <v>0</v>
          </cell>
          <cell r="R2973">
            <v>0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1</v>
          </cell>
          <cell r="Y2973">
            <v>1</v>
          </cell>
        </row>
        <row r="2974">
          <cell r="C2974">
            <v>0</v>
          </cell>
          <cell r="D2974">
            <v>65</v>
          </cell>
          <cell r="E2974">
            <v>8</v>
          </cell>
          <cell r="F2974">
            <v>0</v>
          </cell>
          <cell r="G2974">
            <v>1</v>
          </cell>
          <cell r="H2974">
            <v>583</v>
          </cell>
          <cell r="I2974">
            <v>4</v>
          </cell>
          <cell r="J2974">
            <v>1</v>
          </cell>
          <cell r="K2974">
            <v>0</v>
          </cell>
          <cell r="L2974">
            <v>75</v>
          </cell>
          <cell r="M2974">
            <v>75</v>
          </cell>
          <cell r="N2974">
            <v>9</v>
          </cell>
          <cell r="O2974">
            <v>14</v>
          </cell>
          <cell r="P2974">
            <v>1</v>
          </cell>
          <cell r="Q2974">
            <v>29</v>
          </cell>
          <cell r="R2974">
            <v>552</v>
          </cell>
          <cell r="S2974">
            <v>1</v>
          </cell>
          <cell r="T2974">
            <v>36</v>
          </cell>
          <cell r="U2974">
            <v>0</v>
          </cell>
          <cell r="V2974">
            <v>1</v>
          </cell>
          <cell r="W2974">
            <v>560</v>
          </cell>
          <cell r="X2974">
            <v>895</v>
          </cell>
          <cell r="Y2974">
            <v>1455</v>
          </cell>
        </row>
        <row r="2975">
          <cell r="C2975">
            <v>25</v>
          </cell>
          <cell r="D2975">
            <v>139</v>
          </cell>
          <cell r="E2975">
            <v>108</v>
          </cell>
          <cell r="F2975">
            <v>8</v>
          </cell>
          <cell r="G2975">
            <v>11</v>
          </cell>
          <cell r="H2975">
            <v>5820</v>
          </cell>
          <cell r="I2975">
            <v>265</v>
          </cell>
          <cell r="J2975">
            <v>59</v>
          </cell>
          <cell r="K2975">
            <v>13</v>
          </cell>
          <cell r="L2975">
            <v>3146</v>
          </cell>
          <cell r="M2975">
            <v>47</v>
          </cell>
          <cell r="N2975">
            <v>62</v>
          </cell>
          <cell r="O2975">
            <v>20</v>
          </cell>
          <cell r="P2975">
            <v>42</v>
          </cell>
          <cell r="Q2975">
            <v>7</v>
          </cell>
          <cell r="R2975">
            <v>795</v>
          </cell>
          <cell r="S2975">
            <v>6</v>
          </cell>
          <cell r="T2975">
            <v>269</v>
          </cell>
          <cell r="U2975">
            <v>5</v>
          </cell>
          <cell r="V2975">
            <v>47</v>
          </cell>
          <cell r="W2975">
            <v>903</v>
          </cell>
          <cell r="X2975">
            <v>9991</v>
          </cell>
          <cell r="Y2975">
            <v>10894</v>
          </cell>
        </row>
        <row r="2976">
          <cell r="C2976">
            <v>0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  <cell r="J2976">
            <v>0</v>
          </cell>
          <cell r="K2976">
            <v>635</v>
          </cell>
          <cell r="L2976">
            <v>0</v>
          </cell>
          <cell r="M2976">
            <v>0</v>
          </cell>
          <cell r="N2976">
            <v>0</v>
          </cell>
          <cell r="O2976">
            <v>0</v>
          </cell>
          <cell r="P2976">
            <v>0</v>
          </cell>
          <cell r="Q2976">
            <v>0</v>
          </cell>
          <cell r="R2976">
            <v>0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635</v>
          </cell>
          <cell r="Y2976">
            <v>635</v>
          </cell>
        </row>
        <row r="2977">
          <cell r="C2977">
            <v>0</v>
          </cell>
          <cell r="D2977">
            <v>126</v>
          </cell>
          <cell r="E2977">
            <v>14</v>
          </cell>
          <cell r="F2977">
            <v>1</v>
          </cell>
          <cell r="G2977">
            <v>0</v>
          </cell>
          <cell r="H2977">
            <v>306</v>
          </cell>
          <cell r="I2977">
            <v>0</v>
          </cell>
          <cell r="J2977">
            <v>3</v>
          </cell>
          <cell r="K2977">
            <v>1</v>
          </cell>
          <cell r="L2977">
            <v>69</v>
          </cell>
          <cell r="M2977">
            <v>140</v>
          </cell>
          <cell r="N2977">
            <v>20</v>
          </cell>
          <cell r="O2977">
            <v>36</v>
          </cell>
          <cell r="P2977">
            <v>5</v>
          </cell>
          <cell r="Q2977">
            <v>64</v>
          </cell>
          <cell r="R2977">
            <v>998</v>
          </cell>
          <cell r="S2977">
            <v>1</v>
          </cell>
          <cell r="T2977">
            <v>115</v>
          </cell>
          <cell r="U2977">
            <v>2</v>
          </cell>
          <cell r="V2977">
            <v>0</v>
          </cell>
          <cell r="W2977">
            <v>1012</v>
          </cell>
          <cell r="X2977">
            <v>889</v>
          </cell>
          <cell r="Y2977">
            <v>1901</v>
          </cell>
        </row>
        <row r="2978">
          <cell r="C2978">
            <v>13</v>
          </cell>
          <cell r="D2978">
            <v>51</v>
          </cell>
          <cell r="E2978">
            <v>38</v>
          </cell>
          <cell r="F2978">
            <v>0</v>
          </cell>
          <cell r="G2978">
            <v>1</v>
          </cell>
          <cell r="H2978">
            <v>1239</v>
          </cell>
          <cell r="I2978">
            <v>102</v>
          </cell>
          <cell r="J2978">
            <v>9</v>
          </cell>
          <cell r="K2978">
            <v>4</v>
          </cell>
          <cell r="L2978">
            <v>3098</v>
          </cell>
          <cell r="M2978">
            <v>24</v>
          </cell>
          <cell r="N2978">
            <v>35</v>
          </cell>
          <cell r="O2978">
            <v>16</v>
          </cell>
          <cell r="P2978">
            <v>43</v>
          </cell>
          <cell r="Q2978">
            <v>227</v>
          </cell>
          <cell r="R2978">
            <v>1051</v>
          </cell>
          <cell r="S2978">
            <v>4</v>
          </cell>
          <cell r="T2978">
            <v>494</v>
          </cell>
          <cell r="U2978">
            <v>22</v>
          </cell>
          <cell r="V2978">
            <v>26</v>
          </cell>
          <cell r="W2978">
            <v>1089</v>
          </cell>
          <cell r="X2978">
            <v>5408</v>
          </cell>
          <cell r="Y2978">
            <v>6497</v>
          </cell>
        </row>
        <row r="2979">
          <cell r="C2979">
            <v>0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582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0</v>
          </cell>
          <cell r="Q2979">
            <v>0</v>
          </cell>
          <cell r="R2979">
            <v>0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582</v>
          </cell>
          <cell r="Y2979">
            <v>582</v>
          </cell>
        </row>
        <row r="2980">
          <cell r="C2980">
            <v>0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>
            <v>0</v>
          </cell>
        </row>
        <row r="2981">
          <cell r="C2981">
            <v>0</v>
          </cell>
          <cell r="D2981">
            <v>0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11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11</v>
          </cell>
          <cell r="Y2981">
            <v>11</v>
          </cell>
        </row>
        <row r="2982">
          <cell r="C2982">
            <v>5</v>
          </cell>
          <cell r="D2982">
            <v>0</v>
          </cell>
          <cell r="E2982">
            <v>0</v>
          </cell>
          <cell r="F2982">
            <v>0</v>
          </cell>
          <cell r="G2982">
            <v>8</v>
          </cell>
          <cell r="H2982">
            <v>0</v>
          </cell>
          <cell r="I2982">
            <v>0</v>
          </cell>
          <cell r="J2982">
            <v>2</v>
          </cell>
          <cell r="K2982">
            <v>0</v>
          </cell>
          <cell r="L2982">
            <v>0</v>
          </cell>
          <cell r="M2982">
            <v>8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1</v>
          </cell>
          <cell r="S2982">
            <v>23</v>
          </cell>
          <cell r="T2982">
            <v>2</v>
          </cell>
          <cell r="U2982">
            <v>0</v>
          </cell>
          <cell r="V2982">
            <v>0</v>
          </cell>
          <cell r="W2982">
            <v>1</v>
          </cell>
          <cell r="X2982">
            <v>48</v>
          </cell>
          <cell r="Y2982">
            <v>49</v>
          </cell>
        </row>
        <row r="2983">
          <cell r="C2983">
            <v>206</v>
          </cell>
          <cell r="D2983">
            <v>0</v>
          </cell>
          <cell r="E2983">
            <v>0</v>
          </cell>
          <cell r="F2983">
            <v>0</v>
          </cell>
          <cell r="G2983">
            <v>160</v>
          </cell>
          <cell r="H2983">
            <v>2</v>
          </cell>
          <cell r="I2983">
            <v>0</v>
          </cell>
          <cell r="J2983">
            <v>7</v>
          </cell>
          <cell r="K2983">
            <v>53</v>
          </cell>
          <cell r="L2983">
            <v>0</v>
          </cell>
          <cell r="M2983">
            <v>340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102</v>
          </cell>
          <cell r="S2983">
            <v>263</v>
          </cell>
          <cell r="T2983">
            <v>23</v>
          </cell>
          <cell r="U2983">
            <v>98</v>
          </cell>
          <cell r="V2983">
            <v>0</v>
          </cell>
          <cell r="W2983">
            <v>102</v>
          </cell>
          <cell r="X2983">
            <v>1152</v>
          </cell>
          <cell r="Y2983">
            <v>1254</v>
          </cell>
        </row>
        <row r="2984">
          <cell r="C2984">
            <v>0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  <cell r="J2984">
            <v>0</v>
          </cell>
          <cell r="K2984">
            <v>2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0</v>
          </cell>
          <cell r="Q2984">
            <v>0</v>
          </cell>
          <cell r="R2984">
            <v>0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2</v>
          </cell>
          <cell r="Y2984">
            <v>2</v>
          </cell>
        </row>
        <row r="2985">
          <cell r="C2985">
            <v>2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  <cell r="J2985">
            <v>1</v>
          </cell>
          <cell r="K2985">
            <v>0</v>
          </cell>
          <cell r="L2985">
            <v>0</v>
          </cell>
          <cell r="M2985">
            <v>2</v>
          </cell>
          <cell r="N2985">
            <v>0</v>
          </cell>
          <cell r="O2985">
            <v>0</v>
          </cell>
          <cell r="P2985">
            <v>0</v>
          </cell>
          <cell r="Q2985">
            <v>0</v>
          </cell>
          <cell r="R2985">
            <v>0</v>
          </cell>
          <cell r="S2985">
            <v>39</v>
          </cell>
          <cell r="T2985">
            <v>2</v>
          </cell>
          <cell r="U2985">
            <v>2</v>
          </cell>
          <cell r="V2985">
            <v>0</v>
          </cell>
          <cell r="W2985">
            <v>0</v>
          </cell>
          <cell r="X2985">
            <v>48</v>
          </cell>
          <cell r="Y2985">
            <v>48</v>
          </cell>
        </row>
        <row r="2986">
          <cell r="C2986">
            <v>55</v>
          </cell>
          <cell r="D2986">
            <v>0</v>
          </cell>
          <cell r="E2986">
            <v>0</v>
          </cell>
          <cell r="F2986">
            <v>0</v>
          </cell>
          <cell r="G2986">
            <v>39</v>
          </cell>
          <cell r="H2986">
            <v>0</v>
          </cell>
          <cell r="I2986">
            <v>0</v>
          </cell>
          <cell r="J2986">
            <v>1</v>
          </cell>
          <cell r="K2986">
            <v>0</v>
          </cell>
          <cell r="L2986">
            <v>0</v>
          </cell>
          <cell r="M2986">
            <v>38</v>
          </cell>
          <cell r="N2986">
            <v>0</v>
          </cell>
          <cell r="O2986">
            <v>0</v>
          </cell>
          <cell r="P2986">
            <v>0</v>
          </cell>
          <cell r="Q2986">
            <v>0</v>
          </cell>
          <cell r="R2986">
            <v>28</v>
          </cell>
          <cell r="S2986">
            <v>253</v>
          </cell>
          <cell r="T2986">
            <v>36</v>
          </cell>
          <cell r="U2986">
            <v>105</v>
          </cell>
          <cell r="V2986">
            <v>0</v>
          </cell>
          <cell r="W2986">
            <v>28</v>
          </cell>
          <cell r="X2986">
            <v>527</v>
          </cell>
          <cell r="Y2986">
            <v>555</v>
          </cell>
        </row>
        <row r="2987">
          <cell r="C2987">
            <v>0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L2987">
            <v>0</v>
          </cell>
          <cell r="M2987">
            <v>0</v>
          </cell>
          <cell r="N2987">
            <v>0</v>
          </cell>
          <cell r="O2987">
            <v>0</v>
          </cell>
          <cell r="P2987">
            <v>0</v>
          </cell>
          <cell r="Q2987">
            <v>0</v>
          </cell>
          <cell r="R2987">
            <v>0</v>
          </cell>
          <cell r="S2987">
            <v>0</v>
          </cell>
          <cell r="T2987">
            <v>0</v>
          </cell>
          <cell r="U2987">
            <v>0</v>
          </cell>
          <cell r="V2987">
            <v>0</v>
          </cell>
          <cell r="W2987">
            <v>0</v>
          </cell>
          <cell r="X2987">
            <v>0</v>
          </cell>
          <cell r="Y2987">
            <v>0</v>
          </cell>
        </row>
        <row r="2988">
          <cell r="C2988">
            <v>0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0</v>
          </cell>
          <cell r="Q2988">
            <v>0</v>
          </cell>
          <cell r="R2988">
            <v>0</v>
          </cell>
          <cell r="S2988">
            <v>0</v>
          </cell>
          <cell r="T2988">
            <v>0</v>
          </cell>
          <cell r="U2988">
            <v>0</v>
          </cell>
          <cell r="V2988">
            <v>0</v>
          </cell>
          <cell r="W2988">
            <v>0</v>
          </cell>
          <cell r="X2988">
            <v>0</v>
          </cell>
          <cell r="Y2988">
            <v>0</v>
          </cell>
        </row>
        <row r="2989">
          <cell r="C2989">
            <v>0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0</v>
          </cell>
          <cell r="Q2989">
            <v>0</v>
          </cell>
          <cell r="R2989">
            <v>0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0</v>
          </cell>
        </row>
        <row r="2990">
          <cell r="C2990">
            <v>1</v>
          </cell>
          <cell r="D2990">
            <v>4</v>
          </cell>
          <cell r="E2990">
            <v>0</v>
          </cell>
          <cell r="F2990">
            <v>1</v>
          </cell>
          <cell r="G2990">
            <v>1</v>
          </cell>
          <cell r="H2990">
            <v>0</v>
          </cell>
          <cell r="I2990">
            <v>1</v>
          </cell>
          <cell r="J2990">
            <v>0</v>
          </cell>
          <cell r="K2990">
            <v>0</v>
          </cell>
          <cell r="L2990">
            <v>0</v>
          </cell>
          <cell r="M2990">
            <v>48</v>
          </cell>
          <cell r="N2990">
            <v>0</v>
          </cell>
          <cell r="O2990">
            <v>7</v>
          </cell>
          <cell r="P2990">
            <v>0</v>
          </cell>
          <cell r="Q2990">
            <v>1</v>
          </cell>
          <cell r="R2990">
            <v>67</v>
          </cell>
          <cell r="S2990">
            <v>2</v>
          </cell>
          <cell r="T2990">
            <v>11</v>
          </cell>
          <cell r="U2990">
            <v>0</v>
          </cell>
          <cell r="V2990">
            <v>1</v>
          </cell>
          <cell r="W2990">
            <v>67</v>
          </cell>
          <cell r="X2990">
            <v>78</v>
          </cell>
          <cell r="Y2990">
            <v>145</v>
          </cell>
        </row>
        <row r="2991">
          <cell r="C2991">
            <v>77</v>
          </cell>
          <cell r="D2991">
            <v>78</v>
          </cell>
          <cell r="E2991">
            <v>0</v>
          </cell>
          <cell r="F2991">
            <v>63</v>
          </cell>
          <cell r="G2991">
            <v>66</v>
          </cell>
          <cell r="H2991">
            <v>2</v>
          </cell>
          <cell r="I2991">
            <v>11</v>
          </cell>
          <cell r="J2991">
            <v>6</v>
          </cell>
          <cell r="K2991">
            <v>4</v>
          </cell>
          <cell r="L2991">
            <v>399</v>
          </cell>
          <cell r="M2991">
            <v>136</v>
          </cell>
          <cell r="N2991">
            <v>4</v>
          </cell>
          <cell r="O2991">
            <v>60</v>
          </cell>
          <cell r="P2991">
            <v>11</v>
          </cell>
          <cell r="Q2991">
            <v>51</v>
          </cell>
          <cell r="R2991">
            <v>238</v>
          </cell>
          <cell r="S2991">
            <v>53</v>
          </cell>
          <cell r="T2991">
            <v>67</v>
          </cell>
          <cell r="U2991">
            <v>0</v>
          </cell>
          <cell r="V2991">
            <v>118</v>
          </cell>
          <cell r="W2991">
            <v>238</v>
          </cell>
          <cell r="X2991">
            <v>1206</v>
          </cell>
          <cell r="Y2991">
            <v>1444</v>
          </cell>
        </row>
        <row r="2992">
          <cell r="C2992">
            <v>0</v>
          </cell>
          <cell r="D2992">
            <v>0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12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12</v>
          </cell>
          <cell r="Y2992">
            <v>12</v>
          </cell>
        </row>
        <row r="2993">
          <cell r="C2993">
            <v>0</v>
          </cell>
          <cell r="D2993">
            <v>15</v>
          </cell>
          <cell r="E2993">
            <v>0</v>
          </cell>
          <cell r="F2993">
            <v>0</v>
          </cell>
          <cell r="G2993">
            <v>0</v>
          </cell>
          <cell r="H2993">
            <v>1</v>
          </cell>
          <cell r="I2993">
            <v>0</v>
          </cell>
          <cell r="J2993">
            <v>0</v>
          </cell>
          <cell r="K2993">
            <v>0</v>
          </cell>
          <cell r="L2993">
            <v>4</v>
          </cell>
          <cell r="M2993">
            <v>18</v>
          </cell>
          <cell r="N2993">
            <v>0</v>
          </cell>
          <cell r="O2993">
            <v>4</v>
          </cell>
          <cell r="P2993">
            <v>0</v>
          </cell>
          <cell r="Q2993">
            <v>10</v>
          </cell>
          <cell r="R2993">
            <v>98</v>
          </cell>
          <cell r="S2993">
            <v>7</v>
          </cell>
          <cell r="T2993">
            <v>4</v>
          </cell>
          <cell r="U2993">
            <v>0</v>
          </cell>
          <cell r="V2993">
            <v>4</v>
          </cell>
          <cell r="W2993">
            <v>98</v>
          </cell>
          <cell r="X2993">
            <v>67</v>
          </cell>
          <cell r="Y2993">
            <v>165</v>
          </cell>
        </row>
        <row r="2994">
          <cell r="C2994">
            <v>28</v>
          </cell>
          <cell r="D2994">
            <v>12</v>
          </cell>
          <cell r="E2994">
            <v>0</v>
          </cell>
          <cell r="F2994">
            <v>7</v>
          </cell>
          <cell r="G2994">
            <v>39</v>
          </cell>
          <cell r="H2994">
            <v>1</v>
          </cell>
          <cell r="I2994">
            <v>0</v>
          </cell>
          <cell r="J2994">
            <v>4</v>
          </cell>
          <cell r="K2994">
            <v>1</v>
          </cell>
          <cell r="L2994">
            <v>195</v>
          </cell>
          <cell r="M2994">
            <v>10</v>
          </cell>
          <cell r="N2994">
            <v>0</v>
          </cell>
          <cell r="O2994">
            <v>20</v>
          </cell>
          <cell r="P2994">
            <v>0</v>
          </cell>
          <cell r="Q2994">
            <v>65</v>
          </cell>
          <cell r="R2994">
            <v>124</v>
          </cell>
          <cell r="S2994">
            <v>23</v>
          </cell>
          <cell r="T2994">
            <v>59</v>
          </cell>
          <cell r="U2994">
            <v>0</v>
          </cell>
          <cell r="V2994">
            <v>61</v>
          </cell>
          <cell r="W2994">
            <v>124</v>
          </cell>
          <cell r="X2994">
            <v>525</v>
          </cell>
          <cell r="Y2994">
            <v>649</v>
          </cell>
        </row>
        <row r="2995">
          <cell r="C2995">
            <v>0</v>
          </cell>
          <cell r="D2995">
            <v>0</v>
          </cell>
          <cell r="E2995">
            <v>0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9</v>
          </cell>
          <cell r="L2995">
            <v>0</v>
          </cell>
          <cell r="M2995">
            <v>0</v>
          </cell>
          <cell r="N2995">
            <v>0</v>
          </cell>
          <cell r="O2995">
            <v>0</v>
          </cell>
          <cell r="P2995">
            <v>0</v>
          </cell>
          <cell r="Q2995">
            <v>0</v>
          </cell>
          <cell r="R2995">
            <v>0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9</v>
          </cell>
          <cell r="Y2995">
            <v>9</v>
          </cell>
        </row>
        <row r="2996">
          <cell r="C2996">
            <v>0</v>
          </cell>
          <cell r="D2996">
            <v>0</v>
          </cell>
          <cell r="E2996">
            <v>0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  <cell r="K2996">
            <v>7</v>
          </cell>
          <cell r="L2996">
            <v>0</v>
          </cell>
          <cell r="M2996">
            <v>0</v>
          </cell>
          <cell r="N2996">
            <v>0</v>
          </cell>
          <cell r="O2996">
            <v>0</v>
          </cell>
          <cell r="P2996">
            <v>0</v>
          </cell>
          <cell r="Q2996">
            <v>0</v>
          </cell>
          <cell r="R2996">
            <v>0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7</v>
          </cell>
          <cell r="Y2996">
            <v>7</v>
          </cell>
        </row>
        <row r="2997">
          <cell r="C2997">
            <v>0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6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6</v>
          </cell>
          <cell r="Y2997">
            <v>6</v>
          </cell>
        </row>
        <row r="2998">
          <cell r="C2998">
            <v>28</v>
          </cell>
          <cell r="D2998">
            <v>45</v>
          </cell>
          <cell r="E2998">
            <v>1291</v>
          </cell>
          <cell r="F2998">
            <v>27</v>
          </cell>
          <cell r="G2998">
            <v>134</v>
          </cell>
          <cell r="H2998">
            <v>82</v>
          </cell>
          <cell r="I2998">
            <v>24</v>
          </cell>
          <cell r="J2998">
            <v>86</v>
          </cell>
          <cell r="K2998">
            <v>42</v>
          </cell>
          <cell r="L2998">
            <v>184</v>
          </cell>
          <cell r="M2998">
            <v>122</v>
          </cell>
          <cell r="N2998">
            <v>47</v>
          </cell>
          <cell r="O2998">
            <v>143</v>
          </cell>
          <cell r="P2998">
            <v>17</v>
          </cell>
          <cell r="Q2998">
            <v>58</v>
          </cell>
          <cell r="R2998">
            <v>792</v>
          </cell>
          <cell r="S2998">
            <v>225</v>
          </cell>
          <cell r="T2998">
            <v>285</v>
          </cell>
          <cell r="U2998">
            <v>9</v>
          </cell>
          <cell r="V2998">
            <v>39</v>
          </cell>
          <cell r="W2998">
            <v>2083</v>
          </cell>
          <cell r="X2998">
            <v>1597</v>
          </cell>
          <cell r="Y2998">
            <v>3680</v>
          </cell>
        </row>
        <row r="2999">
          <cell r="C2999">
            <v>1947</v>
          </cell>
          <cell r="D2999">
            <v>2685</v>
          </cell>
          <cell r="E2999">
            <v>13418</v>
          </cell>
          <cell r="F2999">
            <v>728</v>
          </cell>
          <cell r="G2999">
            <v>2988</v>
          </cell>
          <cell r="H2999">
            <v>662</v>
          </cell>
          <cell r="I2999">
            <v>2730</v>
          </cell>
          <cell r="J2999">
            <v>1609</v>
          </cell>
          <cell r="K2999">
            <v>404</v>
          </cell>
          <cell r="L2999">
            <v>7912</v>
          </cell>
          <cell r="M2999">
            <v>1806</v>
          </cell>
          <cell r="N2999">
            <v>671</v>
          </cell>
          <cell r="O2999">
            <v>2391</v>
          </cell>
          <cell r="P2999">
            <v>2938</v>
          </cell>
          <cell r="Q2999">
            <v>3072</v>
          </cell>
          <cell r="R2999">
            <v>6829</v>
          </cell>
          <cell r="S2999">
            <v>2335</v>
          </cell>
          <cell r="T2999">
            <v>2690</v>
          </cell>
          <cell r="U2999">
            <v>342</v>
          </cell>
          <cell r="V2999">
            <v>1703</v>
          </cell>
          <cell r="W2999">
            <v>20247</v>
          </cell>
          <cell r="X2999">
            <v>39613</v>
          </cell>
          <cell r="Y2999">
            <v>59860</v>
          </cell>
        </row>
        <row r="3000">
          <cell r="C3000">
            <v>0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  <cell r="J3000">
            <v>0</v>
          </cell>
          <cell r="K3000">
            <v>575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0</v>
          </cell>
          <cell r="Q3000">
            <v>0</v>
          </cell>
          <cell r="R3000">
            <v>0</v>
          </cell>
          <cell r="S3000">
            <v>0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575</v>
          </cell>
          <cell r="Y3000">
            <v>575</v>
          </cell>
        </row>
        <row r="3001">
          <cell r="C3001">
            <v>15</v>
          </cell>
          <cell r="D3001">
            <v>49</v>
          </cell>
          <cell r="E3001">
            <v>1556</v>
          </cell>
          <cell r="F3001">
            <v>20</v>
          </cell>
          <cell r="G3001">
            <v>43</v>
          </cell>
          <cell r="H3001">
            <v>72</v>
          </cell>
          <cell r="I3001">
            <v>26</v>
          </cell>
          <cell r="J3001">
            <v>45</v>
          </cell>
          <cell r="K3001">
            <v>73</v>
          </cell>
          <cell r="L3001">
            <v>287</v>
          </cell>
          <cell r="M3001">
            <v>306</v>
          </cell>
          <cell r="N3001">
            <v>136</v>
          </cell>
          <cell r="O3001">
            <v>92</v>
          </cell>
          <cell r="P3001">
            <v>16</v>
          </cell>
          <cell r="Q3001">
            <v>151</v>
          </cell>
          <cell r="R3001">
            <v>1720</v>
          </cell>
          <cell r="S3001">
            <v>241</v>
          </cell>
          <cell r="T3001">
            <v>314</v>
          </cell>
          <cell r="U3001">
            <v>13</v>
          </cell>
          <cell r="V3001">
            <v>76</v>
          </cell>
          <cell r="W3001">
            <v>3276</v>
          </cell>
          <cell r="X3001">
            <v>1975</v>
          </cell>
          <cell r="Y3001">
            <v>5251</v>
          </cell>
        </row>
        <row r="3002">
          <cell r="C3002">
            <v>688</v>
          </cell>
          <cell r="D3002">
            <v>521</v>
          </cell>
          <cell r="E3002">
            <v>3753</v>
          </cell>
          <cell r="F3002">
            <v>107</v>
          </cell>
          <cell r="G3002">
            <v>961</v>
          </cell>
          <cell r="H3002">
            <v>200</v>
          </cell>
          <cell r="I3002">
            <v>443</v>
          </cell>
          <cell r="J3002">
            <v>430</v>
          </cell>
          <cell r="K3002">
            <v>85</v>
          </cell>
          <cell r="L3002">
            <v>3663</v>
          </cell>
          <cell r="M3002">
            <v>289</v>
          </cell>
          <cell r="N3002">
            <v>194</v>
          </cell>
          <cell r="O3002">
            <v>765</v>
          </cell>
          <cell r="P3002">
            <v>954</v>
          </cell>
          <cell r="Q3002">
            <v>4041</v>
          </cell>
          <cell r="R3002">
            <v>3813</v>
          </cell>
          <cell r="S3002">
            <v>1224</v>
          </cell>
          <cell r="T3002">
            <v>2132</v>
          </cell>
          <cell r="U3002">
            <v>281</v>
          </cell>
          <cell r="V3002">
            <v>845</v>
          </cell>
          <cell r="W3002">
            <v>7566</v>
          </cell>
          <cell r="X3002">
            <v>17823</v>
          </cell>
          <cell r="Y3002">
            <v>25389</v>
          </cell>
        </row>
        <row r="3003">
          <cell r="C3003">
            <v>0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745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745</v>
          </cell>
          <cell r="Y3003">
            <v>745</v>
          </cell>
        </row>
        <row r="3004">
          <cell r="C3004">
            <v>0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  <cell r="Y3004">
            <v>0</v>
          </cell>
        </row>
        <row r="3005">
          <cell r="C3005">
            <v>0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8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  <cell r="X3005">
            <v>8</v>
          </cell>
          <cell r="Y3005">
            <v>8</v>
          </cell>
        </row>
        <row r="3006">
          <cell r="C3006">
            <v>4</v>
          </cell>
          <cell r="D3006">
            <v>124</v>
          </cell>
          <cell r="E3006">
            <v>0</v>
          </cell>
          <cell r="F3006">
            <v>21</v>
          </cell>
          <cell r="G3006">
            <v>80</v>
          </cell>
          <cell r="H3006">
            <v>0</v>
          </cell>
          <cell r="I3006">
            <v>51</v>
          </cell>
          <cell r="J3006">
            <v>135</v>
          </cell>
          <cell r="K3006">
            <v>1</v>
          </cell>
          <cell r="L3006">
            <v>117</v>
          </cell>
          <cell r="M3006">
            <v>30</v>
          </cell>
          <cell r="N3006">
            <v>13</v>
          </cell>
          <cell r="O3006">
            <v>289</v>
          </cell>
          <cell r="P3006">
            <v>0</v>
          </cell>
          <cell r="Q3006">
            <v>0</v>
          </cell>
          <cell r="R3006">
            <v>157</v>
          </cell>
          <cell r="S3006">
            <v>203</v>
          </cell>
          <cell r="T3006">
            <v>345</v>
          </cell>
          <cell r="U3006">
            <v>6</v>
          </cell>
          <cell r="V3006">
            <v>71</v>
          </cell>
          <cell r="W3006">
            <v>157</v>
          </cell>
          <cell r="X3006">
            <v>1490</v>
          </cell>
          <cell r="Y3006">
            <v>1647</v>
          </cell>
        </row>
        <row r="3007">
          <cell r="C3007">
            <v>114</v>
          </cell>
          <cell r="D3007">
            <v>4339</v>
          </cell>
          <cell r="E3007">
            <v>0</v>
          </cell>
          <cell r="F3007">
            <v>484</v>
          </cell>
          <cell r="G3007">
            <v>3400</v>
          </cell>
          <cell r="H3007">
            <v>0</v>
          </cell>
          <cell r="I3007">
            <v>4846</v>
          </cell>
          <cell r="J3007">
            <v>2551</v>
          </cell>
          <cell r="K3007">
            <v>12</v>
          </cell>
          <cell r="L3007">
            <v>9756</v>
          </cell>
          <cell r="M3007">
            <v>1635</v>
          </cell>
          <cell r="N3007">
            <v>870</v>
          </cell>
          <cell r="O3007">
            <v>4893</v>
          </cell>
          <cell r="P3007">
            <v>0</v>
          </cell>
          <cell r="Q3007">
            <v>0</v>
          </cell>
          <cell r="R3007">
            <v>8087</v>
          </cell>
          <cell r="S3007">
            <v>3495</v>
          </cell>
          <cell r="T3007">
            <v>4436</v>
          </cell>
          <cell r="U3007">
            <v>124</v>
          </cell>
          <cell r="V3007">
            <v>1992</v>
          </cell>
          <cell r="W3007">
            <v>8087</v>
          </cell>
          <cell r="X3007">
            <v>42947</v>
          </cell>
          <cell r="Y3007">
            <v>51034</v>
          </cell>
        </row>
        <row r="3008">
          <cell r="C3008">
            <v>0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  <cell r="J3008">
            <v>0</v>
          </cell>
          <cell r="K3008">
            <v>5</v>
          </cell>
          <cell r="L3008">
            <v>0</v>
          </cell>
          <cell r="M3008">
            <v>0</v>
          </cell>
          <cell r="N3008">
            <v>0</v>
          </cell>
          <cell r="O3008">
            <v>0</v>
          </cell>
          <cell r="P3008">
            <v>0</v>
          </cell>
          <cell r="Q3008">
            <v>0</v>
          </cell>
          <cell r="R3008">
            <v>0</v>
          </cell>
          <cell r="S3008">
            <v>0</v>
          </cell>
          <cell r="T3008">
            <v>0</v>
          </cell>
          <cell r="U3008">
            <v>0</v>
          </cell>
          <cell r="V3008">
            <v>0</v>
          </cell>
          <cell r="W3008">
            <v>0</v>
          </cell>
          <cell r="X3008">
            <v>5</v>
          </cell>
          <cell r="Y3008">
            <v>5</v>
          </cell>
        </row>
        <row r="3009">
          <cell r="C3009">
            <v>2</v>
          </cell>
          <cell r="D3009">
            <v>180</v>
          </cell>
          <cell r="E3009">
            <v>0</v>
          </cell>
          <cell r="F3009">
            <v>18</v>
          </cell>
          <cell r="G3009">
            <v>24</v>
          </cell>
          <cell r="H3009">
            <v>0</v>
          </cell>
          <cell r="I3009">
            <v>38</v>
          </cell>
          <cell r="J3009">
            <v>68</v>
          </cell>
          <cell r="K3009">
            <v>0</v>
          </cell>
          <cell r="L3009">
            <v>113</v>
          </cell>
          <cell r="M3009">
            <v>15</v>
          </cell>
          <cell r="N3009">
            <v>5</v>
          </cell>
          <cell r="O3009">
            <v>170</v>
          </cell>
          <cell r="P3009">
            <v>0</v>
          </cell>
          <cell r="Q3009">
            <v>0</v>
          </cell>
          <cell r="R3009">
            <v>125</v>
          </cell>
          <cell r="S3009">
            <v>211</v>
          </cell>
          <cell r="T3009">
            <v>449</v>
          </cell>
          <cell r="U3009">
            <v>5</v>
          </cell>
          <cell r="V3009">
            <v>92</v>
          </cell>
          <cell r="W3009">
            <v>125</v>
          </cell>
          <cell r="X3009">
            <v>1390</v>
          </cell>
          <cell r="Y3009">
            <v>1515</v>
          </cell>
        </row>
        <row r="3010">
          <cell r="C3010">
            <v>44</v>
          </cell>
          <cell r="D3010">
            <v>841</v>
          </cell>
          <cell r="E3010">
            <v>0</v>
          </cell>
          <cell r="F3010">
            <v>88</v>
          </cell>
          <cell r="G3010">
            <v>517</v>
          </cell>
          <cell r="H3010">
            <v>0</v>
          </cell>
          <cell r="I3010">
            <v>686</v>
          </cell>
          <cell r="J3010">
            <v>724</v>
          </cell>
          <cell r="K3010">
            <v>1</v>
          </cell>
          <cell r="L3010">
            <v>1869</v>
          </cell>
          <cell r="M3010">
            <v>173</v>
          </cell>
          <cell r="N3010">
            <v>168</v>
          </cell>
          <cell r="O3010">
            <v>1395</v>
          </cell>
          <cell r="P3010">
            <v>0</v>
          </cell>
          <cell r="Q3010">
            <v>0</v>
          </cell>
          <cell r="R3010">
            <v>2087</v>
          </cell>
          <cell r="S3010">
            <v>1415</v>
          </cell>
          <cell r="T3010">
            <v>2908</v>
          </cell>
          <cell r="U3010">
            <v>131</v>
          </cell>
          <cell r="V3010">
            <v>834</v>
          </cell>
          <cell r="W3010">
            <v>2087</v>
          </cell>
          <cell r="X3010">
            <v>11794</v>
          </cell>
          <cell r="Y3010">
            <v>13881</v>
          </cell>
        </row>
        <row r="3011">
          <cell r="C3011">
            <v>0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1</v>
          </cell>
          <cell r="L3011">
            <v>0</v>
          </cell>
          <cell r="M3011">
            <v>0</v>
          </cell>
          <cell r="N3011">
            <v>0</v>
          </cell>
          <cell r="O3011">
            <v>0</v>
          </cell>
          <cell r="P3011">
            <v>0</v>
          </cell>
          <cell r="Q3011">
            <v>0</v>
          </cell>
          <cell r="R3011">
            <v>0</v>
          </cell>
          <cell r="S3011">
            <v>0</v>
          </cell>
          <cell r="T3011">
            <v>0</v>
          </cell>
          <cell r="U3011">
            <v>0</v>
          </cell>
          <cell r="V3011">
            <v>0</v>
          </cell>
          <cell r="W3011">
            <v>0</v>
          </cell>
          <cell r="X3011">
            <v>1</v>
          </cell>
          <cell r="Y3011">
            <v>1</v>
          </cell>
        </row>
        <row r="3012">
          <cell r="C3012">
            <v>0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68</v>
          </cell>
          <cell r="L3012">
            <v>0</v>
          </cell>
          <cell r="M3012">
            <v>0</v>
          </cell>
          <cell r="N3012">
            <v>0</v>
          </cell>
          <cell r="O3012">
            <v>0</v>
          </cell>
          <cell r="P3012">
            <v>0</v>
          </cell>
          <cell r="Q3012">
            <v>0</v>
          </cell>
          <cell r="R3012">
            <v>0</v>
          </cell>
          <cell r="S3012">
            <v>0</v>
          </cell>
          <cell r="T3012">
            <v>0</v>
          </cell>
          <cell r="U3012">
            <v>0</v>
          </cell>
          <cell r="V3012">
            <v>0</v>
          </cell>
          <cell r="W3012">
            <v>0</v>
          </cell>
          <cell r="X3012">
            <v>68</v>
          </cell>
          <cell r="Y3012">
            <v>68</v>
          </cell>
        </row>
        <row r="3013">
          <cell r="C3013">
            <v>0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3</v>
          </cell>
          <cell r="L3013">
            <v>0</v>
          </cell>
          <cell r="M3013">
            <v>0</v>
          </cell>
          <cell r="N3013">
            <v>0</v>
          </cell>
          <cell r="O3013">
            <v>0</v>
          </cell>
          <cell r="P3013">
            <v>0</v>
          </cell>
          <cell r="Q3013">
            <v>0</v>
          </cell>
          <cell r="R3013">
            <v>0</v>
          </cell>
          <cell r="S3013">
            <v>0</v>
          </cell>
          <cell r="T3013">
            <v>0</v>
          </cell>
          <cell r="U3013">
            <v>0</v>
          </cell>
          <cell r="V3013">
            <v>0</v>
          </cell>
          <cell r="W3013">
            <v>0</v>
          </cell>
          <cell r="X3013">
            <v>3</v>
          </cell>
          <cell r="Y3013">
            <v>3</v>
          </cell>
        </row>
        <row r="3014">
          <cell r="C3014">
            <v>1</v>
          </cell>
          <cell r="D3014">
            <v>0</v>
          </cell>
          <cell r="E3014">
            <v>0</v>
          </cell>
          <cell r="F3014">
            <v>1</v>
          </cell>
          <cell r="G3014">
            <v>5</v>
          </cell>
          <cell r="H3014">
            <v>1</v>
          </cell>
          <cell r="I3014">
            <v>0</v>
          </cell>
          <cell r="J3014">
            <v>0</v>
          </cell>
          <cell r="K3014">
            <v>0</v>
          </cell>
          <cell r="L3014">
            <v>1</v>
          </cell>
          <cell r="M3014">
            <v>74</v>
          </cell>
          <cell r="N3014">
            <v>0</v>
          </cell>
          <cell r="O3014">
            <v>1</v>
          </cell>
          <cell r="P3014">
            <v>0</v>
          </cell>
          <cell r="Q3014">
            <v>0</v>
          </cell>
          <cell r="R3014">
            <v>60</v>
          </cell>
          <cell r="S3014">
            <v>2</v>
          </cell>
          <cell r="T3014">
            <v>9</v>
          </cell>
          <cell r="U3014">
            <v>0</v>
          </cell>
          <cell r="V3014">
            <v>1</v>
          </cell>
          <cell r="W3014">
            <v>60</v>
          </cell>
          <cell r="X3014">
            <v>96</v>
          </cell>
          <cell r="Y3014">
            <v>156</v>
          </cell>
        </row>
        <row r="3015">
          <cell r="C3015">
            <v>89</v>
          </cell>
          <cell r="D3015">
            <v>15</v>
          </cell>
          <cell r="E3015">
            <v>0</v>
          </cell>
          <cell r="F3015">
            <v>8</v>
          </cell>
          <cell r="G3015">
            <v>137</v>
          </cell>
          <cell r="H3015">
            <v>45</v>
          </cell>
          <cell r="I3015">
            <v>7</v>
          </cell>
          <cell r="J3015">
            <v>5</v>
          </cell>
          <cell r="K3015">
            <v>17</v>
          </cell>
          <cell r="L3015">
            <v>65</v>
          </cell>
          <cell r="M3015">
            <v>316</v>
          </cell>
          <cell r="N3015">
            <v>3</v>
          </cell>
          <cell r="O3015">
            <v>41</v>
          </cell>
          <cell r="P3015">
            <v>20</v>
          </cell>
          <cell r="Q3015">
            <v>24</v>
          </cell>
          <cell r="R3015">
            <v>626</v>
          </cell>
          <cell r="S3015">
            <v>13</v>
          </cell>
          <cell r="T3015">
            <v>30</v>
          </cell>
          <cell r="U3015">
            <v>0</v>
          </cell>
          <cell r="V3015">
            <v>100</v>
          </cell>
          <cell r="W3015">
            <v>626</v>
          </cell>
          <cell r="X3015">
            <v>935</v>
          </cell>
          <cell r="Y3015">
            <v>1561</v>
          </cell>
        </row>
        <row r="3016">
          <cell r="C3016">
            <v>0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28</v>
          </cell>
          <cell r="L3016">
            <v>0</v>
          </cell>
          <cell r="M3016">
            <v>0</v>
          </cell>
          <cell r="N3016">
            <v>0</v>
          </cell>
          <cell r="O3016">
            <v>0</v>
          </cell>
          <cell r="P3016">
            <v>0</v>
          </cell>
          <cell r="Q3016">
            <v>0</v>
          </cell>
          <cell r="R3016">
            <v>0</v>
          </cell>
          <cell r="S3016">
            <v>0</v>
          </cell>
          <cell r="T3016">
            <v>0</v>
          </cell>
          <cell r="U3016">
            <v>0</v>
          </cell>
          <cell r="V3016">
            <v>0</v>
          </cell>
          <cell r="W3016">
            <v>0</v>
          </cell>
          <cell r="X3016">
            <v>28</v>
          </cell>
          <cell r="Y3016">
            <v>28</v>
          </cell>
        </row>
        <row r="3017">
          <cell r="C3017">
            <v>4</v>
          </cell>
          <cell r="D3017">
            <v>1</v>
          </cell>
          <cell r="E3017">
            <v>0</v>
          </cell>
          <cell r="F3017">
            <v>0</v>
          </cell>
          <cell r="G3017">
            <v>3</v>
          </cell>
          <cell r="H3017">
            <v>1</v>
          </cell>
          <cell r="I3017">
            <v>0</v>
          </cell>
          <cell r="J3017">
            <v>1</v>
          </cell>
          <cell r="K3017">
            <v>4</v>
          </cell>
          <cell r="L3017">
            <v>1</v>
          </cell>
          <cell r="M3017">
            <v>11</v>
          </cell>
          <cell r="N3017">
            <v>0</v>
          </cell>
          <cell r="O3017">
            <v>2</v>
          </cell>
          <cell r="P3017">
            <v>0</v>
          </cell>
          <cell r="Q3017">
            <v>3</v>
          </cell>
          <cell r="R3017">
            <v>99</v>
          </cell>
          <cell r="S3017">
            <v>2</v>
          </cell>
          <cell r="T3017">
            <v>0</v>
          </cell>
          <cell r="U3017">
            <v>0</v>
          </cell>
          <cell r="V3017">
            <v>2</v>
          </cell>
          <cell r="W3017">
            <v>99</v>
          </cell>
          <cell r="X3017">
            <v>35</v>
          </cell>
          <cell r="Y3017">
            <v>134</v>
          </cell>
        </row>
        <row r="3018">
          <cell r="C3018">
            <v>47</v>
          </cell>
          <cell r="D3018">
            <v>14</v>
          </cell>
          <cell r="E3018">
            <v>0</v>
          </cell>
          <cell r="F3018">
            <v>1</v>
          </cell>
          <cell r="G3018">
            <v>50</v>
          </cell>
          <cell r="H3018">
            <v>11</v>
          </cell>
          <cell r="I3018">
            <v>2</v>
          </cell>
          <cell r="J3018">
            <v>1</v>
          </cell>
          <cell r="K3018">
            <v>5</v>
          </cell>
          <cell r="L3018">
            <v>25</v>
          </cell>
          <cell r="M3018">
            <v>28</v>
          </cell>
          <cell r="N3018">
            <v>1</v>
          </cell>
          <cell r="O3018">
            <v>6</v>
          </cell>
          <cell r="P3018">
            <v>0</v>
          </cell>
          <cell r="Q3018">
            <v>30</v>
          </cell>
          <cell r="R3018">
            <v>189</v>
          </cell>
          <cell r="S3018">
            <v>13</v>
          </cell>
          <cell r="T3018">
            <v>24</v>
          </cell>
          <cell r="U3018">
            <v>0</v>
          </cell>
          <cell r="V3018">
            <v>69</v>
          </cell>
          <cell r="W3018">
            <v>189</v>
          </cell>
          <cell r="X3018">
            <v>327</v>
          </cell>
          <cell r="Y3018">
            <v>516</v>
          </cell>
        </row>
        <row r="3019">
          <cell r="C3019">
            <v>0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31</v>
          </cell>
          <cell r="L3019">
            <v>0</v>
          </cell>
          <cell r="M3019">
            <v>0</v>
          </cell>
          <cell r="N3019">
            <v>0</v>
          </cell>
          <cell r="O3019">
            <v>0</v>
          </cell>
          <cell r="P3019">
            <v>0</v>
          </cell>
          <cell r="Q3019">
            <v>0</v>
          </cell>
          <cell r="R3019">
            <v>0</v>
          </cell>
          <cell r="S3019">
            <v>0</v>
          </cell>
          <cell r="T3019">
            <v>0</v>
          </cell>
          <cell r="U3019">
            <v>0</v>
          </cell>
          <cell r="V3019">
            <v>0</v>
          </cell>
          <cell r="W3019">
            <v>0</v>
          </cell>
          <cell r="X3019">
            <v>31</v>
          </cell>
          <cell r="Y3019">
            <v>31</v>
          </cell>
        </row>
        <row r="3020">
          <cell r="C3020">
            <v>0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  <cell r="J3020">
            <v>0</v>
          </cell>
          <cell r="K3020">
            <v>19</v>
          </cell>
          <cell r="L3020">
            <v>0</v>
          </cell>
          <cell r="M3020">
            <v>0</v>
          </cell>
          <cell r="N3020">
            <v>0</v>
          </cell>
          <cell r="O3020">
            <v>0</v>
          </cell>
          <cell r="P3020">
            <v>0</v>
          </cell>
          <cell r="Q3020">
            <v>0</v>
          </cell>
          <cell r="R3020">
            <v>0</v>
          </cell>
          <cell r="S3020">
            <v>0</v>
          </cell>
          <cell r="T3020">
            <v>0</v>
          </cell>
          <cell r="U3020">
            <v>0</v>
          </cell>
          <cell r="V3020">
            <v>0</v>
          </cell>
          <cell r="W3020">
            <v>0</v>
          </cell>
          <cell r="X3020">
            <v>19</v>
          </cell>
          <cell r="Y3020">
            <v>19</v>
          </cell>
        </row>
        <row r="3021">
          <cell r="C3021">
            <v>0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6</v>
          </cell>
          <cell r="L3021">
            <v>0</v>
          </cell>
          <cell r="M3021">
            <v>0</v>
          </cell>
          <cell r="N3021">
            <v>0</v>
          </cell>
          <cell r="O3021">
            <v>0</v>
          </cell>
          <cell r="P3021">
            <v>0</v>
          </cell>
          <cell r="Q3021">
            <v>0</v>
          </cell>
          <cell r="R3021">
            <v>0</v>
          </cell>
          <cell r="S3021">
            <v>0</v>
          </cell>
          <cell r="T3021">
            <v>0</v>
          </cell>
          <cell r="U3021">
            <v>0</v>
          </cell>
          <cell r="V3021">
            <v>0</v>
          </cell>
          <cell r="W3021">
            <v>0</v>
          </cell>
          <cell r="X3021">
            <v>6</v>
          </cell>
          <cell r="Y3021">
            <v>6</v>
          </cell>
        </row>
        <row r="3022">
          <cell r="C3022">
            <v>93</v>
          </cell>
          <cell r="D3022">
            <v>5</v>
          </cell>
          <cell r="E3022">
            <v>241</v>
          </cell>
          <cell r="F3022">
            <v>16</v>
          </cell>
          <cell r="G3022">
            <v>68</v>
          </cell>
          <cell r="H3022">
            <v>140</v>
          </cell>
          <cell r="I3022">
            <v>4</v>
          </cell>
          <cell r="J3022">
            <v>9</v>
          </cell>
          <cell r="K3022">
            <v>1</v>
          </cell>
          <cell r="L3022">
            <v>8</v>
          </cell>
          <cell r="M3022">
            <v>29</v>
          </cell>
          <cell r="N3022">
            <v>5</v>
          </cell>
          <cell r="O3022">
            <v>49</v>
          </cell>
          <cell r="P3022">
            <v>2</v>
          </cell>
          <cell r="Q3022">
            <v>3</v>
          </cell>
          <cell r="R3022">
            <v>23</v>
          </cell>
          <cell r="S3022">
            <v>9</v>
          </cell>
          <cell r="T3022">
            <v>6</v>
          </cell>
          <cell r="U3022">
            <v>1</v>
          </cell>
          <cell r="V3022">
            <v>7</v>
          </cell>
          <cell r="W3022">
            <v>264</v>
          </cell>
          <cell r="X3022">
            <v>455</v>
          </cell>
          <cell r="Y3022">
            <v>719</v>
          </cell>
        </row>
        <row r="3023">
          <cell r="C3023">
            <v>846</v>
          </cell>
          <cell r="D3023">
            <v>529</v>
          </cell>
          <cell r="E3023">
            <v>3749</v>
          </cell>
          <cell r="F3023">
            <v>1579</v>
          </cell>
          <cell r="G3023">
            <v>1912</v>
          </cell>
          <cell r="H3023">
            <v>3110</v>
          </cell>
          <cell r="I3023">
            <v>461</v>
          </cell>
          <cell r="J3023">
            <v>354</v>
          </cell>
          <cell r="K3023">
            <v>510</v>
          </cell>
          <cell r="L3023">
            <v>793</v>
          </cell>
          <cell r="M3023">
            <v>282</v>
          </cell>
          <cell r="N3023">
            <v>50</v>
          </cell>
          <cell r="O3023">
            <v>739</v>
          </cell>
          <cell r="P3023">
            <v>492</v>
          </cell>
          <cell r="Q3023">
            <v>671</v>
          </cell>
          <cell r="R3023">
            <v>1623</v>
          </cell>
          <cell r="S3023">
            <v>371</v>
          </cell>
          <cell r="T3023">
            <v>354</v>
          </cell>
          <cell r="U3023">
            <v>264</v>
          </cell>
          <cell r="V3023">
            <v>147</v>
          </cell>
          <cell r="W3023">
            <v>5372</v>
          </cell>
          <cell r="X3023">
            <v>13464</v>
          </cell>
          <cell r="Y3023">
            <v>18836</v>
          </cell>
        </row>
        <row r="3024">
          <cell r="C3024">
            <v>0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  <cell r="J3024">
            <v>0</v>
          </cell>
          <cell r="K3024">
            <v>377</v>
          </cell>
          <cell r="L3024">
            <v>0</v>
          </cell>
          <cell r="M3024">
            <v>0</v>
          </cell>
          <cell r="N3024">
            <v>0</v>
          </cell>
          <cell r="O3024">
            <v>0</v>
          </cell>
          <cell r="P3024">
            <v>0</v>
          </cell>
          <cell r="Q3024">
            <v>0</v>
          </cell>
          <cell r="R3024">
            <v>0</v>
          </cell>
          <cell r="S3024">
            <v>0</v>
          </cell>
          <cell r="T3024">
            <v>0</v>
          </cell>
          <cell r="U3024">
            <v>0</v>
          </cell>
          <cell r="V3024">
            <v>0</v>
          </cell>
          <cell r="W3024">
            <v>0</v>
          </cell>
          <cell r="X3024">
            <v>377</v>
          </cell>
          <cell r="Y3024">
            <v>377</v>
          </cell>
        </row>
        <row r="3025">
          <cell r="C3025">
            <v>211</v>
          </cell>
          <cell r="D3025">
            <v>3</v>
          </cell>
          <cell r="E3025">
            <v>183</v>
          </cell>
          <cell r="F3025">
            <v>2</v>
          </cell>
          <cell r="G3025">
            <v>24</v>
          </cell>
          <cell r="H3025">
            <v>35</v>
          </cell>
          <cell r="I3025">
            <v>7</v>
          </cell>
          <cell r="J3025">
            <v>9</v>
          </cell>
          <cell r="K3025">
            <v>7</v>
          </cell>
          <cell r="L3025">
            <v>3</v>
          </cell>
          <cell r="M3025">
            <v>36</v>
          </cell>
          <cell r="N3025">
            <v>3</v>
          </cell>
          <cell r="O3025">
            <v>26</v>
          </cell>
          <cell r="P3025">
            <v>3</v>
          </cell>
          <cell r="Q3025">
            <v>7</v>
          </cell>
          <cell r="R3025">
            <v>25</v>
          </cell>
          <cell r="S3025">
            <v>9</v>
          </cell>
          <cell r="T3025">
            <v>17</v>
          </cell>
          <cell r="U3025">
            <v>9</v>
          </cell>
          <cell r="V3025">
            <v>17</v>
          </cell>
          <cell r="W3025">
            <v>208</v>
          </cell>
          <cell r="X3025">
            <v>428</v>
          </cell>
          <cell r="Y3025">
            <v>636</v>
          </cell>
        </row>
        <row r="3026">
          <cell r="C3026">
            <v>1101</v>
          </cell>
          <cell r="D3026">
            <v>113</v>
          </cell>
          <cell r="E3026">
            <v>923</v>
          </cell>
          <cell r="F3026">
            <v>100</v>
          </cell>
          <cell r="G3026">
            <v>648</v>
          </cell>
          <cell r="H3026">
            <v>544</v>
          </cell>
          <cell r="I3026">
            <v>47</v>
          </cell>
          <cell r="J3026">
            <v>160</v>
          </cell>
          <cell r="K3026">
            <v>112</v>
          </cell>
          <cell r="L3026">
            <v>269</v>
          </cell>
          <cell r="M3026">
            <v>67</v>
          </cell>
          <cell r="N3026">
            <v>23</v>
          </cell>
          <cell r="O3026">
            <v>297</v>
          </cell>
          <cell r="P3026">
            <v>280</v>
          </cell>
          <cell r="Q3026">
            <v>506</v>
          </cell>
          <cell r="R3026">
            <v>656</v>
          </cell>
          <cell r="S3026">
            <v>211</v>
          </cell>
          <cell r="T3026">
            <v>187</v>
          </cell>
          <cell r="U3026">
            <v>296</v>
          </cell>
          <cell r="V3026">
            <v>231</v>
          </cell>
          <cell r="W3026">
            <v>1579</v>
          </cell>
          <cell r="X3026">
            <v>5192</v>
          </cell>
          <cell r="Y3026">
            <v>6771</v>
          </cell>
        </row>
        <row r="3027">
          <cell r="C3027">
            <v>0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359</v>
          </cell>
          <cell r="L3027">
            <v>0</v>
          </cell>
          <cell r="M3027">
            <v>0</v>
          </cell>
          <cell r="N3027">
            <v>0</v>
          </cell>
          <cell r="O3027">
            <v>0</v>
          </cell>
          <cell r="P3027">
            <v>0</v>
          </cell>
          <cell r="Q3027">
            <v>0</v>
          </cell>
          <cell r="R3027">
            <v>0</v>
          </cell>
          <cell r="S3027">
            <v>0</v>
          </cell>
          <cell r="T3027">
            <v>0</v>
          </cell>
          <cell r="U3027">
            <v>0</v>
          </cell>
          <cell r="V3027">
            <v>0</v>
          </cell>
          <cell r="W3027">
            <v>0</v>
          </cell>
          <cell r="X3027">
            <v>359</v>
          </cell>
          <cell r="Y3027">
            <v>359</v>
          </cell>
        </row>
        <row r="3028">
          <cell r="C3028">
            <v>0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</row>
        <row r="3029">
          <cell r="C3029">
            <v>0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L3029">
            <v>0</v>
          </cell>
          <cell r="M3029">
            <v>0</v>
          </cell>
          <cell r="N3029">
            <v>0</v>
          </cell>
          <cell r="O3029">
            <v>0</v>
          </cell>
          <cell r="P3029">
            <v>0</v>
          </cell>
          <cell r="Q3029">
            <v>0</v>
          </cell>
          <cell r="R3029">
            <v>0</v>
          </cell>
          <cell r="S3029">
            <v>0</v>
          </cell>
          <cell r="T3029">
            <v>0</v>
          </cell>
          <cell r="U3029">
            <v>0</v>
          </cell>
          <cell r="V3029">
            <v>0</v>
          </cell>
          <cell r="W3029">
            <v>0</v>
          </cell>
          <cell r="X3029">
            <v>0</v>
          </cell>
          <cell r="Y3029">
            <v>0</v>
          </cell>
        </row>
        <row r="3030">
          <cell r="C3030">
            <v>31</v>
          </cell>
          <cell r="D3030">
            <v>124</v>
          </cell>
          <cell r="E3030">
            <v>0</v>
          </cell>
          <cell r="F3030">
            <v>22</v>
          </cell>
          <cell r="G3030">
            <v>114</v>
          </cell>
          <cell r="H3030">
            <v>5</v>
          </cell>
          <cell r="I3030">
            <v>51</v>
          </cell>
          <cell r="J3030">
            <v>147</v>
          </cell>
          <cell r="K3030">
            <v>1</v>
          </cell>
          <cell r="L3030">
            <v>117</v>
          </cell>
          <cell r="M3030">
            <v>52</v>
          </cell>
          <cell r="N3030">
            <v>13</v>
          </cell>
          <cell r="O3030">
            <v>289</v>
          </cell>
          <cell r="P3030">
            <v>0</v>
          </cell>
          <cell r="Q3030">
            <v>0</v>
          </cell>
          <cell r="R3030">
            <v>197</v>
          </cell>
          <cell r="S3030">
            <v>259</v>
          </cell>
          <cell r="T3030">
            <v>347</v>
          </cell>
          <cell r="U3030">
            <v>14</v>
          </cell>
          <cell r="V3030">
            <v>71</v>
          </cell>
          <cell r="W3030">
            <v>197</v>
          </cell>
          <cell r="X3030">
            <v>1657</v>
          </cell>
          <cell r="Y3030">
            <v>1854</v>
          </cell>
        </row>
        <row r="3031">
          <cell r="C3031">
            <v>1070</v>
          </cell>
          <cell r="D3031">
            <v>4339</v>
          </cell>
          <cell r="E3031">
            <v>0</v>
          </cell>
          <cell r="F3031">
            <v>486</v>
          </cell>
          <cell r="G3031">
            <v>4428</v>
          </cell>
          <cell r="H3031">
            <v>51</v>
          </cell>
          <cell r="I3031">
            <v>4846</v>
          </cell>
          <cell r="J3031">
            <v>2594</v>
          </cell>
          <cell r="K3031">
            <v>69</v>
          </cell>
          <cell r="L3031">
            <v>9756</v>
          </cell>
          <cell r="M3031">
            <v>3066</v>
          </cell>
          <cell r="N3031">
            <v>870</v>
          </cell>
          <cell r="O3031">
            <v>4893</v>
          </cell>
          <cell r="P3031">
            <v>0</v>
          </cell>
          <cell r="Q3031">
            <v>0</v>
          </cell>
          <cell r="R3031">
            <v>9097</v>
          </cell>
          <cell r="S3031">
            <v>3795</v>
          </cell>
          <cell r="T3031">
            <v>4485</v>
          </cell>
          <cell r="U3031">
            <v>621</v>
          </cell>
          <cell r="V3031">
            <v>1992</v>
          </cell>
          <cell r="W3031">
            <v>9097</v>
          </cell>
          <cell r="X3031">
            <v>47361</v>
          </cell>
          <cell r="Y3031">
            <v>56458</v>
          </cell>
        </row>
        <row r="3032">
          <cell r="C3032">
            <v>0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8</v>
          </cell>
          <cell r="L3032">
            <v>0</v>
          </cell>
          <cell r="M3032">
            <v>0</v>
          </cell>
          <cell r="N3032">
            <v>0</v>
          </cell>
          <cell r="O3032">
            <v>0</v>
          </cell>
          <cell r="P3032">
            <v>0</v>
          </cell>
          <cell r="Q3032">
            <v>0</v>
          </cell>
          <cell r="R3032">
            <v>0</v>
          </cell>
          <cell r="S3032">
            <v>0</v>
          </cell>
          <cell r="T3032">
            <v>0</v>
          </cell>
          <cell r="U3032">
            <v>0</v>
          </cell>
          <cell r="V3032">
            <v>0</v>
          </cell>
          <cell r="W3032">
            <v>0</v>
          </cell>
          <cell r="X3032">
            <v>8</v>
          </cell>
          <cell r="Y3032">
            <v>8</v>
          </cell>
        </row>
        <row r="3033">
          <cell r="C3033">
            <v>42</v>
          </cell>
          <cell r="D3033">
            <v>180</v>
          </cell>
          <cell r="E3033">
            <v>0</v>
          </cell>
          <cell r="F3033">
            <v>18</v>
          </cell>
          <cell r="G3033">
            <v>33</v>
          </cell>
          <cell r="H3033">
            <v>0</v>
          </cell>
          <cell r="I3033">
            <v>38</v>
          </cell>
          <cell r="J3033">
            <v>71</v>
          </cell>
          <cell r="K3033">
            <v>0</v>
          </cell>
          <cell r="L3033">
            <v>113</v>
          </cell>
          <cell r="M3033">
            <v>22</v>
          </cell>
          <cell r="N3033">
            <v>5</v>
          </cell>
          <cell r="O3033">
            <v>170</v>
          </cell>
          <cell r="P3033">
            <v>0</v>
          </cell>
          <cell r="Q3033">
            <v>0</v>
          </cell>
          <cell r="R3033">
            <v>137</v>
          </cell>
          <cell r="S3033">
            <v>286</v>
          </cell>
          <cell r="T3033">
            <v>453</v>
          </cell>
          <cell r="U3033">
            <v>20</v>
          </cell>
          <cell r="V3033">
            <v>92</v>
          </cell>
          <cell r="W3033">
            <v>137</v>
          </cell>
          <cell r="X3033">
            <v>1543</v>
          </cell>
          <cell r="Y3033">
            <v>1680</v>
          </cell>
        </row>
        <row r="3034">
          <cell r="C3034">
            <v>451</v>
          </cell>
          <cell r="D3034">
            <v>841</v>
          </cell>
          <cell r="E3034">
            <v>0</v>
          </cell>
          <cell r="F3034">
            <v>88</v>
          </cell>
          <cell r="G3034">
            <v>724</v>
          </cell>
          <cell r="H3034">
            <v>9</v>
          </cell>
          <cell r="I3034">
            <v>686</v>
          </cell>
          <cell r="J3034">
            <v>738</v>
          </cell>
          <cell r="K3034">
            <v>1</v>
          </cell>
          <cell r="L3034">
            <v>1869</v>
          </cell>
          <cell r="M3034">
            <v>332</v>
          </cell>
          <cell r="N3034">
            <v>168</v>
          </cell>
          <cell r="O3034">
            <v>1395</v>
          </cell>
          <cell r="P3034">
            <v>0</v>
          </cell>
          <cell r="Q3034">
            <v>0</v>
          </cell>
          <cell r="R3034">
            <v>2392</v>
          </cell>
          <cell r="S3034">
            <v>1745</v>
          </cell>
          <cell r="T3034">
            <v>2997</v>
          </cell>
          <cell r="U3034">
            <v>678</v>
          </cell>
          <cell r="V3034">
            <v>834</v>
          </cell>
          <cell r="W3034">
            <v>2392</v>
          </cell>
          <cell r="X3034">
            <v>13556</v>
          </cell>
          <cell r="Y3034">
            <v>15948</v>
          </cell>
        </row>
        <row r="3035">
          <cell r="C3035">
            <v>0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1</v>
          </cell>
          <cell r="L3035">
            <v>0</v>
          </cell>
          <cell r="M3035">
            <v>0</v>
          </cell>
          <cell r="N3035">
            <v>0</v>
          </cell>
          <cell r="O3035">
            <v>0</v>
          </cell>
          <cell r="P3035">
            <v>0</v>
          </cell>
          <cell r="Q3035">
            <v>0</v>
          </cell>
          <cell r="R3035">
            <v>0</v>
          </cell>
          <cell r="S3035">
            <v>0</v>
          </cell>
          <cell r="T3035">
            <v>0</v>
          </cell>
          <cell r="U3035">
            <v>0</v>
          </cell>
          <cell r="V3035">
            <v>0</v>
          </cell>
          <cell r="W3035">
            <v>0</v>
          </cell>
          <cell r="X3035">
            <v>1</v>
          </cell>
          <cell r="Y3035">
            <v>1</v>
          </cell>
        </row>
        <row r="3036">
          <cell r="C3036">
            <v>0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68</v>
          </cell>
          <cell r="L3036">
            <v>0</v>
          </cell>
          <cell r="M3036">
            <v>0</v>
          </cell>
          <cell r="N3036">
            <v>0</v>
          </cell>
          <cell r="O3036">
            <v>0</v>
          </cell>
          <cell r="P3036">
            <v>0</v>
          </cell>
          <cell r="Q3036">
            <v>0</v>
          </cell>
          <cell r="R3036">
            <v>0</v>
          </cell>
          <cell r="S3036">
            <v>0</v>
          </cell>
          <cell r="T3036">
            <v>0</v>
          </cell>
          <cell r="U3036">
            <v>0</v>
          </cell>
          <cell r="V3036">
            <v>0</v>
          </cell>
          <cell r="W3036">
            <v>0</v>
          </cell>
          <cell r="X3036">
            <v>68</v>
          </cell>
          <cell r="Y3036">
            <v>68</v>
          </cell>
        </row>
        <row r="3037">
          <cell r="C3037">
            <v>0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3</v>
          </cell>
          <cell r="L3037">
            <v>0</v>
          </cell>
          <cell r="M3037">
            <v>0</v>
          </cell>
          <cell r="N3037">
            <v>0</v>
          </cell>
          <cell r="O3037">
            <v>0</v>
          </cell>
          <cell r="P3037">
            <v>0</v>
          </cell>
          <cell r="Q3037">
            <v>0</v>
          </cell>
          <cell r="R3037">
            <v>0</v>
          </cell>
          <cell r="S3037">
            <v>0</v>
          </cell>
          <cell r="T3037">
            <v>0</v>
          </cell>
          <cell r="U3037">
            <v>0</v>
          </cell>
          <cell r="V3037">
            <v>0</v>
          </cell>
          <cell r="W3037">
            <v>0</v>
          </cell>
          <cell r="X3037">
            <v>3</v>
          </cell>
          <cell r="Y3037">
            <v>3</v>
          </cell>
        </row>
        <row r="3038">
          <cell r="C3038">
            <v>5</v>
          </cell>
          <cell r="D3038">
            <v>17</v>
          </cell>
          <cell r="E3038">
            <v>0</v>
          </cell>
          <cell r="F3038">
            <v>4</v>
          </cell>
          <cell r="G3038">
            <v>9</v>
          </cell>
          <cell r="H3038">
            <v>18</v>
          </cell>
          <cell r="I3038">
            <v>2</v>
          </cell>
          <cell r="J3038">
            <v>0</v>
          </cell>
          <cell r="K3038">
            <v>0</v>
          </cell>
          <cell r="L3038">
            <v>13</v>
          </cell>
          <cell r="M3038">
            <v>151</v>
          </cell>
          <cell r="N3038">
            <v>1</v>
          </cell>
          <cell r="O3038">
            <v>15</v>
          </cell>
          <cell r="P3038">
            <v>0</v>
          </cell>
          <cell r="Q3038">
            <v>5</v>
          </cell>
          <cell r="R3038">
            <v>195</v>
          </cell>
          <cell r="S3038">
            <v>18</v>
          </cell>
          <cell r="T3038">
            <v>59</v>
          </cell>
          <cell r="U3038">
            <v>0</v>
          </cell>
          <cell r="V3038">
            <v>5</v>
          </cell>
          <cell r="W3038">
            <v>195</v>
          </cell>
          <cell r="X3038">
            <v>322</v>
          </cell>
          <cell r="Y3038">
            <v>517</v>
          </cell>
        </row>
        <row r="3039">
          <cell r="C3039">
            <v>209</v>
          </cell>
          <cell r="D3039">
            <v>202</v>
          </cell>
          <cell r="E3039">
            <v>0</v>
          </cell>
          <cell r="F3039">
            <v>190</v>
          </cell>
          <cell r="G3039">
            <v>253</v>
          </cell>
          <cell r="H3039">
            <v>263</v>
          </cell>
          <cell r="I3039">
            <v>273</v>
          </cell>
          <cell r="J3039">
            <v>18</v>
          </cell>
          <cell r="K3039">
            <v>22</v>
          </cell>
          <cell r="L3039">
            <v>1589</v>
          </cell>
          <cell r="M3039">
            <v>529</v>
          </cell>
          <cell r="N3039">
            <v>14</v>
          </cell>
          <cell r="O3039">
            <v>172</v>
          </cell>
          <cell r="P3039">
            <v>31</v>
          </cell>
          <cell r="Q3039">
            <v>133</v>
          </cell>
          <cell r="R3039">
            <v>1108</v>
          </cell>
          <cell r="S3039">
            <v>225</v>
          </cell>
          <cell r="T3039">
            <v>232</v>
          </cell>
          <cell r="U3039">
            <v>0</v>
          </cell>
          <cell r="V3039">
            <v>277</v>
          </cell>
          <cell r="W3039">
            <v>1108</v>
          </cell>
          <cell r="X3039">
            <v>4632</v>
          </cell>
          <cell r="Y3039">
            <v>5740</v>
          </cell>
        </row>
        <row r="3040">
          <cell r="C3040">
            <v>0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  <cell r="J3040">
            <v>0</v>
          </cell>
          <cell r="K3040">
            <v>42</v>
          </cell>
          <cell r="L3040">
            <v>0</v>
          </cell>
          <cell r="M3040">
            <v>0</v>
          </cell>
          <cell r="N3040">
            <v>0</v>
          </cell>
          <cell r="O3040">
            <v>0</v>
          </cell>
          <cell r="P3040">
            <v>0</v>
          </cell>
          <cell r="Q3040">
            <v>0</v>
          </cell>
          <cell r="R3040">
            <v>0</v>
          </cell>
          <cell r="S3040">
            <v>0</v>
          </cell>
          <cell r="T3040">
            <v>0</v>
          </cell>
          <cell r="U3040">
            <v>0</v>
          </cell>
          <cell r="V3040">
            <v>0</v>
          </cell>
          <cell r="W3040">
            <v>0</v>
          </cell>
          <cell r="X3040">
            <v>42</v>
          </cell>
          <cell r="Y3040">
            <v>42</v>
          </cell>
        </row>
        <row r="3041">
          <cell r="C3041">
            <v>6</v>
          </cell>
          <cell r="D3041">
            <v>45</v>
          </cell>
          <cell r="E3041">
            <v>0</v>
          </cell>
          <cell r="F3041">
            <v>1</v>
          </cell>
          <cell r="G3041">
            <v>5</v>
          </cell>
          <cell r="H3041">
            <v>11</v>
          </cell>
          <cell r="I3041">
            <v>1</v>
          </cell>
          <cell r="J3041">
            <v>1</v>
          </cell>
          <cell r="K3041">
            <v>4</v>
          </cell>
          <cell r="L3041">
            <v>27</v>
          </cell>
          <cell r="M3041">
            <v>59</v>
          </cell>
          <cell r="N3041">
            <v>0</v>
          </cell>
          <cell r="O3041">
            <v>15</v>
          </cell>
          <cell r="P3041">
            <v>0</v>
          </cell>
          <cell r="Q3041">
            <v>37</v>
          </cell>
          <cell r="R3041">
            <v>322</v>
          </cell>
          <cell r="S3041">
            <v>34</v>
          </cell>
          <cell r="T3041">
            <v>7</v>
          </cell>
          <cell r="U3041">
            <v>0</v>
          </cell>
          <cell r="V3041">
            <v>8</v>
          </cell>
          <cell r="W3041">
            <v>322</v>
          </cell>
          <cell r="X3041">
            <v>261</v>
          </cell>
          <cell r="Y3041">
            <v>583</v>
          </cell>
        </row>
        <row r="3042">
          <cell r="C3042">
            <v>110</v>
          </cell>
          <cell r="D3042">
            <v>67</v>
          </cell>
          <cell r="E3042">
            <v>0</v>
          </cell>
          <cell r="F3042">
            <v>20</v>
          </cell>
          <cell r="G3042">
            <v>132</v>
          </cell>
          <cell r="H3042">
            <v>77</v>
          </cell>
          <cell r="I3042">
            <v>31</v>
          </cell>
          <cell r="J3042">
            <v>10</v>
          </cell>
          <cell r="K3042">
            <v>7</v>
          </cell>
          <cell r="L3042">
            <v>919</v>
          </cell>
          <cell r="M3042">
            <v>46</v>
          </cell>
          <cell r="N3042">
            <v>5</v>
          </cell>
          <cell r="O3042">
            <v>57</v>
          </cell>
          <cell r="P3042">
            <v>0</v>
          </cell>
          <cell r="Q3042">
            <v>252</v>
          </cell>
          <cell r="R3042">
            <v>507</v>
          </cell>
          <cell r="S3042">
            <v>215</v>
          </cell>
          <cell r="T3042">
            <v>243</v>
          </cell>
          <cell r="U3042">
            <v>0</v>
          </cell>
          <cell r="V3042">
            <v>161</v>
          </cell>
          <cell r="W3042">
            <v>507</v>
          </cell>
          <cell r="X3042">
            <v>2352</v>
          </cell>
          <cell r="Y3042">
            <v>2859</v>
          </cell>
        </row>
        <row r="3043">
          <cell r="C3043">
            <v>0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41</v>
          </cell>
          <cell r="L3043">
            <v>0</v>
          </cell>
          <cell r="M3043">
            <v>0</v>
          </cell>
          <cell r="N3043">
            <v>0</v>
          </cell>
          <cell r="O3043">
            <v>0</v>
          </cell>
          <cell r="P3043">
            <v>0</v>
          </cell>
          <cell r="Q3043">
            <v>0</v>
          </cell>
          <cell r="R3043">
            <v>0</v>
          </cell>
          <cell r="S3043">
            <v>0</v>
          </cell>
          <cell r="T3043">
            <v>0</v>
          </cell>
          <cell r="U3043">
            <v>0</v>
          </cell>
          <cell r="V3043">
            <v>0</v>
          </cell>
          <cell r="W3043">
            <v>0</v>
          </cell>
          <cell r="X3043">
            <v>41</v>
          </cell>
          <cell r="Y3043">
            <v>41</v>
          </cell>
        </row>
        <row r="3044">
          <cell r="C3044">
            <v>0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  <cell r="K3044">
            <v>26</v>
          </cell>
          <cell r="L3044">
            <v>0</v>
          </cell>
          <cell r="M3044">
            <v>0</v>
          </cell>
          <cell r="N3044">
            <v>0</v>
          </cell>
          <cell r="O3044">
            <v>0</v>
          </cell>
          <cell r="P3044">
            <v>0</v>
          </cell>
          <cell r="Q3044">
            <v>0</v>
          </cell>
          <cell r="R3044">
            <v>0</v>
          </cell>
          <cell r="S3044">
            <v>0</v>
          </cell>
          <cell r="T3044">
            <v>0</v>
          </cell>
          <cell r="U3044">
            <v>0</v>
          </cell>
          <cell r="V3044">
            <v>0</v>
          </cell>
          <cell r="W3044">
            <v>0</v>
          </cell>
          <cell r="X3044">
            <v>26</v>
          </cell>
          <cell r="Y3044">
            <v>26</v>
          </cell>
        </row>
        <row r="3045">
          <cell r="C3045">
            <v>0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13</v>
          </cell>
          <cell r="L3045">
            <v>0</v>
          </cell>
          <cell r="M3045">
            <v>0</v>
          </cell>
          <cell r="N3045">
            <v>0</v>
          </cell>
          <cell r="O3045">
            <v>0</v>
          </cell>
          <cell r="P3045">
            <v>0</v>
          </cell>
          <cell r="Q3045">
            <v>0</v>
          </cell>
          <cell r="R3045">
            <v>0</v>
          </cell>
          <cell r="S3045">
            <v>0</v>
          </cell>
          <cell r="T3045">
            <v>0</v>
          </cell>
          <cell r="U3045">
            <v>0</v>
          </cell>
          <cell r="V3045">
            <v>0</v>
          </cell>
          <cell r="W3045">
            <v>0</v>
          </cell>
          <cell r="X3045">
            <v>13</v>
          </cell>
          <cell r="Y3045">
            <v>13</v>
          </cell>
        </row>
        <row r="3046">
          <cell r="C3046">
            <v>12</v>
          </cell>
          <cell r="D3046">
            <v>9</v>
          </cell>
          <cell r="E3046">
            <v>241</v>
          </cell>
          <cell r="F3046">
            <v>22</v>
          </cell>
          <cell r="G3046">
            <v>59</v>
          </cell>
          <cell r="H3046">
            <v>0</v>
          </cell>
          <cell r="I3046">
            <v>19</v>
          </cell>
          <cell r="J3046">
            <v>37</v>
          </cell>
          <cell r="K3046">
            <v>3</v>
          </cell>
          <cell r="L3046">
            <v>47</v>
          </cell>
          <cell r="M3046">
            <v>22</v>
          </cell>
          <cell r="N3046">
            <v>3</v>
          </cell>
          <cell r="O3046">
            <v>80</v>
          </cell>
          <cell r="P3046">
            <v>2</v>
          </cell>
          <cell r="Q3046">
            <v>17</v>
          </cell>
          <cell r="R3046">
            <v>56</v>
          </cell>
          <cell r="S3046">
            <v>24</v>
          </cell>
          <cell r="T3046">
            <v>18</v>
          </cell>
          <cell r="U3046">
            <v>0</v>
          </cell>
          <cell r="V3046">
            <v>13</v>
          </cell>
          <cell r="W3046">
            <v>297</v>
          </cell>
          <cell r="X3046">
            <v>387</v>
          </cell>
          <cell r="Y3046">
            <v>684</v>
          </cell>
        </row>
        <row r="3047">
          <cell r="C3047">
            <v>1217</v>
          </cell>
          <cell r="D3047">
            <v>986</v>
          </cell>
          <cell r="E3047">
            <v>12557</v>
          </cell>
          <cell r="F3047">
            <v>1331</v>
          </cell>
          <cell r="G3047">
            <v>1926</v>
          </cell>
          <cell r="H3047">
            <v>0</v>
          </cell>
          <cell r="I3047">
            <v>1331</v>
          </cell>
          <cell r="J3047">
            <v>565</v>
          </cell>
          <cell r="K3047">
            <v>284</v>
          </cell>
          <cell r="L3047">
            <v>5470</v>
          </cell>
          <cell r="M3047">
            <v>1547</v>
          </cell>
          <cell r="N3047">
            <v>340</v>
          </cell>
          <cell r="O3047">
            <v>1743</v>
          </cell>
          <cell r="P3047">
            <v>1090</v>
          </cell>
          <cell r="Q3047">
            <v>2070</v>
          </cell>
          <cell r="R3047">
            <v>3192</v>
          </cell>
          <cell r="S3047">
            <v>1083</v>
          </cell>
          <cell r="T3047">
            <v>1161</v>
          </cell>
          <cell r="U3047">
            <v>254</v>
          </cell>
          <cell r="V3047">
            <v>864</v>
          </cell>
          <cell r="W3047">
            <v>15749</v>
          </cell>
          <cell r="X3047">
            <v>23262</v>
          </cell>
          <cell r="Y3047">
            <v>39011</v>
          </cell>
        </row>
        <row r="3048">
          <cell r="C3048">
            <v>0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  <cell r="K3048">
            <v>209</v>
          </cell>
          <cell r="L3048">
            <v>0</v>
          </cell>
          <cell r="M3048">
            <v>0</v>
          </cell>
          <cell r="N3048">
            <v>0</v>
          </cell>
          <cell r="O3048">
            <v>0</v>
          </cell>
          <cell r="P3048">
            <v>0</v>
          </cell>
          <cell r="Q3048">
            <v>0</v>
          </cell>
          <cell r="R3048">
            <v>0</v>
          </cell>
          <cell r="S3048">
            <v>0</v>
          </cell>
          <cell r="T3048">
            <v>0</v>
          </cell>
          <cell r="U3048">
            <v>0</v>
          </cell>
          <cell r="V3048">
            <v>0</v>
          </cell>
          <cell r="W3048">
            <v>0</v>
          </cell>
          <cell r="X3048">
            <v>209</v>
          </cell>
          <cell r="Y3048">
            <v>209</v>
          </cell>
        </row>
        <row r="3049">
          <cell r="C3049">
            <v>12</v>
          </cell>
          <cell r="D3049">
            <v>2</v>
          </cell>
          <cell r="E3049">
            <v>124</v>
          </cell>
          <cell r="F3049">
            <v>12</v>
          </cell>
          <cell r="G3049">
            <v>35</v>
          </cell>
          <cell r="H3049">
            <v>0</v>
          </cell>
          <cell r="I3049">
            <v>4</v>
          </cell>
          <cell r="J3049">
            <v>13</v>
          </cell>
          <cell r="K3049">
            <v>0</v>
          </cell>
          <cell r="L3049">
            <v>9</v>
          </cell>
          <cell r="M3049">
            <v>6</v>
          </cell>
          <cell r="N3049">
            <v>4</v>
          </cell>
          <cell r="O3049">
            <v>15</v>
          </cell>
          <cell r="P3049">
            <v>1</v>
          </cell>
          <cell r="Q3049">
            <v>9</v>
          </cell>
          <cell r="R3049">
            <v>34</v>
          </cell>
          <cell r="S3049">
            <v>35</v>
          </cell>
          <cell r="T3049">
            <v>7</v>
          </cell>
          <cell r="U3049">
            <v>14</v>
          </cell>
          <cell r="V3049">
            <v>23</v>
          </cell>
          <cell r="W3049">
            <v>158</v>
          </cell>
          <cell r="X3049">
            <v>201</v>
          </cell>
          <cell r="Y3049">
            <v>359</v>
          </cell>
        </row>
        <row r="3050">
          <cell r="C3050">
            <v>359</v>
          </cell>
          <cell r="D3050">
            <v>155</v>
          </cell>
          <cell r="E3050">
            <v>1787</v>
          </cell>
          <cell r="F3050">
            <v>72</v>
          </cell>
          <cell r="G3050">
            <v>466</v>
          </cell>
          <cell r="H3050">
            <v>0</v>
          </cell>
          <cell r="I3050">
            <v>75</v>
          </cell>
          <cell r="J3050">
            <v>133</v>
          </cell>
          <cell r="K3050">
            <v>33</v>
          </cell>
          <cell r="L3050">
            <v>410</v>
          </cell>
          <cell r="M3050">
            <v>148</v>
          </cell>
          <cell r="N3050">
            <v>65</v>
          </cell>
          <cell r="O3050">
            <v>317</v>
          </cell>
          <cell r="P3050">
            <v>243</v>
          </cell>
          <cell r="Q3050">
            <v>781</v>
          </cell>
          <cell r="R3050">
            <v>526</v>
          </cell>
          <cell r="S3050">
            <v>306</v>
          </cell>
          <cell r="T3050">
            <v>158</v>
          </cell>
          <cell r="U3050">
            <v>228</v>
          </cell>
          <cell r="V3050">
            <v>234</v>
          </cell>
          <cell r="W3050">
            <v>2313</v>
          </cell>
          <cell r="X3050">
            <v>4183</v>
          </cell>
          <cell r="Y3050">
            <v>6496</v>
          </cell>
        </row>
        <row r="3051">
          <cell r="C3051">
            <v>0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105</v>
          </cell>
          <cell r="L3051">
            <v>0</v>
          </cell>
          <cell r="M3051">
            <v>0</v>
          </cell>
          <cell r="N3051">
            <v>0</v>
          </cell>
          <cell r="O3051">
            <v>0</v>
          </cell>
          <cell r="P3051">
            <v>0</v>
          </cell>
          <cell r="Q3051">
            <v>0</v>
          </cell>
          <cell r="R3051">
            <v>0</v>
          </cell>
          <cell r="S3051">
            <v>0</v>
          </cell>
          <cell r="T3051">
            <v>0</v>
          </cell>
          <cell r="U3051">
            <v>0</v>
          </cell>
          <cell r="V3051">
            <v>0</v>
          </cell>
          <cell r="W3051">
            <v>0</v>
          </cell>
          <cell r="X3051">
            <v>105</v>
          </cell>
          <cell r="Y3051">
            <v>105</v>
          </cell>
        </row>
        <row r="3052">
          <cell r="C3052">
            <v>0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  <cell r="J3052">
            <v>0</v>
          </cell>
          <cell r="K3052">
            <v>10</v>
          </cell>
          <cell r="L3052">
            <v>0</v>
          </cell>
          <cell r="M3052">
            <v>0</v>
          </cell>
          <cell r="N3052">
            <v>0</v>
          </cell>
          <cell r="O3052">
            <v>0</v>
          </cell>
          <cell r="P3052">
            <v>0</v>
          </cell>
          <cell r="Q3052">
            <v>0</v>
          </cell>
          <cell r="R3052">
            <v>0</v>
          </cell>
          <cell r="S3052">
            <v>0</v>
          </cell>
          <cell r="T3052">
            <v>0</v>
          </cell>
          <cell r="U3052">
            <v>0</v>
          </cell>
          <cell r="V3052">
            <v>0</v>
          </cell>
          <cell r="W3052">
            <v>0</v>
          </cell>
          <cell r="X3052">
            <v>10</v>
          </cell>
          <cell r="Y3052">
            <v>10</v>
          </cell>
        </row>
        <row r="3053">
          <cell r="C3053">
            <v>0</v>
          </cell>
          <cell r="D3053">
            <v>0</v>
          </cell>
          <cell r="E3053">
            <v>0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L3053">
            <v>0</v>
          </cell>
          <cell r="M3053">
            <v>0</v>
          </cell>
          <cell r="N3053">
            <v>0</v>
          </cell>
          <cell r="O3053">
            <v>0</v>
          </cell>
          <cell r="P3053">
            <v>0</v>
          </cell>
          <cell r="Q3053">
            <v>0</v>
          </cell>
          <cell r="R3053">
            <v>0</v>
          </cell>
          <cell r="S3053">
            <v>0</v>
          </cell>
          <cell r="T3053">
            <v>0</v>
          </cell>
          <cell r="U3053">
            <v>0</v>
          </cell>
          <cell r="V3053">
            <v>0</v>
          </cell>
          <cell r="W3053">
            <v>0</v>
          </cell>
          <cell r="X3053">
            <v>0</v>
          </cell>
          <cell r="Y3053">
            <v>0</v>
          </cell>
        </row>
        <row r="3054">
          <cell r="C3054">
            <v>133</v>
          </cell>
          <cell r="D3054">
            <v>124</v>
          </cell>
          <cell r="E3054">
            <v>1781</v>
          </cell>
          <cell r="F3054">
            <v>66</v>
          </cell>
          <cell r="G3054">
            <v>263</v>
          </cell>
          <cell r="H3054">
            <v>920</v>
          </cell>
          <cell r="I3054">
            <v>51</v>
          </cell>
          <cell r="J3054">
            <v>147</v>
          </cell>
          <cell r="K3054">
            <v>47</v>
          </cell>
          <cell r="L3054">
            <v>314</v>
          </cell>
          <cell r="M3054">
            <v>248</v>
          </cell>
          <cell r="N3054">
            <v>68</v>
          </cell>
          <cell r="O3054">
            <v>289</v>
          </cell>
          <cell r="P3054">
            <v>22</v>
          </cell>
          <cell r="Q3054">
            <v>107</v>
          </cell>
          <cell r="R3054">
            <v>1481</v>
          </cell>
          <cell r="S3054">
            <v>259</v>
          </cell>
          <cell r="T3054">
            <v>347</v>
          </cell>
          <cell r="U3054">
            <v>10</v>
          </cell>
          <cell r="V3054">
            <v>60</v>
          </cell>
          <cell r="W3054">
            <v>3262</v>
          </cell>
          <cell r="X3054">
            <v>3475</v>
          </cell>
          <cell r="Y3054">
            <v>6737</v>
          </cell>
        </row>
        <row r="3055">
          <cell r="C3055">
            <v>4056</v>
          </cell>
          <cell r="D3055">
            <v>4339</v>
          </cell>
          <cell r="E3055">
            <v>29840</v>
          </cell>
          <cell r="F3055">
            <v>3650</v>
          </cell>
          <cell r="G3055">
            <v>6855</v>
          </cell>
          <cell r="H3055">
            <v>9787</v>
          </cell>
          <cell r="I3055">
            <v>4846</v>
          </cell>
          <cell r="J3055">
            <v>2594</v>
          </cell>
          <cell r="K3055">
            <v>1211</v>
          </cell>
          <cell r="L3055">
            <v>17323</v>
          </cell>
          <cell r="M3055">
            <v>3682</v>
          </cell>
          <cell r="N3055">
            <v>1130</v>
          </cell>
          <cell r="O3055">
            <v>4893</v>
          </cell>
          <cell r="P3055">
            <v>4562</v>
          </cell>
          <cell r="Q3055">
            <v>5820</v>
          </cell>
          <cell r="R3055">
            <v>12528</v>
          </cell>
          <cell r="S3055">
            <v>3795</v>
          </cell>
          <cell r="T3055">
            <v>4485</v>
          </cell>
          <cell r="U3055">
            <v>865</v>
          </cell>
          <cell r="V3055">
            <v>2819</v>
          </cell>
          <cell r="W3055">
            <v>42368</v>
          </cell>
          <cell r="X3055">
            <v>86712</v>
          </cell>
          <cell r="Y3055">
            <v>129080</v>
          </cell>
        </row>
        <row r="3056">
          <cell r="C3056">
            <v>0</v>
          </cell>
          <cell r="D3056">
            <v>0</v>
          </cell>
          <cell r="E3056">
            <v>0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1803</v>
          </cell>
          <cell r="L3056">
            <v>0</v>
          </cell>
          <cell r="M3056">
            <v>0</v>
          </cell>
          <cell r="N3056">
            <v>0</v>
          </cell>
          <cell r="O3056">
            <v>0</v>
          </cell>
          <cell r="P3056">
            <v>0</v>
          </cell>
          <cell r="Q3056">
            <v>0</v>
          </cell>
          <cell r="R3056">
            <v>0</v>
          </cell>
          <cell r="S3056">
            <v>0</v>
          </cell>
          <cell r="T3056">
            <v>0</v>
          </cell>
          <cell r="U3056">
            <v>0</v>
          </cell>
          <cell r="V3056">
            <v>0</v>
          </cell>
          <cell r="W3056">
            <v>0</v>
          </cell>
          <cell r="X3056">
            <v>1803</v>
          </cell>
          <cell r="Y3056">
            <v>1803</v>
          </cell>
        </row>
        <row r="3057">
          <cell r="C3057">
            <v>238</v>
          </cell>
          <cell r="D3057">
            <v>180</v>
          </cell>
          <cell r="E3057">
            <v>1877</v>
          </cell>
          <cell r="F3057">
            <v>35</v>
          </cell>
          <cell r="G3057">
            <v>104</v>
          </cell>
          <cell r="H3057">
            <v>483</v>
          </cell>
          <cell r="I3057">
            <v>38</v>
          </cell>
          <cell r="J3057">
            <v>71</v>
          </cell>
          <cell r="K3057">
            <v>81</v>
          </cell>
          <cell r="L3057">
            <v>368</v>
          </cell>
          <cell r="M3057">
            <v>488</v>
          </cell>
          <cell r="N3057">
            <v>168</v>
          </cell>
          <cell r="O3057">
            <v>170</v>
          </cell>
          <cell r="P3057">
            <v>25</v>
          </cell>
          <cell r="Q3057">
            <v>231</v>
          </cell>
          <cell r="R3057">
            <v>2897</v>
          </cell>
          <cell r="S3057">
            <v>286</v>
          </cell>
          <cell r="T3057">
            <v>453</v>
          </cell>
          <cell r="U3057">
            <v>38</v>
          </cell>
          <cell r="V3057">
            <v>116</v>
          </cell>
          <cell r="W3057">
            <v>4774</v>
          </cell>
          <cell r="X3057">
            <v>3573</v>
          </cell>
          <cell r="Y3057">
            <v>8347</v>
          </cell>
        </row>
        <row r="3058">
          <cell r="C3058">
            <v>2178</v>
          </cell>
          <cell r="D3058">
            <v>841</v>
          </cell>
          <cell r="E3058">
            <v>6503</v>
          </cell>
          <cell r="F3058">
            <v>281</v>
          </cell>
          <cell r="G3058">
            <v>2085</v>
          </cell>
          <cell r="H3058">
            <v>2050</v>
          </cell>
          <cell r="I3058">
            <v>686</v>
          </cell>
          <cell r="J3058">
            <v>738</v>
          </cell>
          <cell r="K3058">
            <v>235</v>
          </cell>
          <cell r="L3058">
            <v>7441</v>
          </cell>
          <cell r="M3058">
            <v>528</v>
          </cell>
          <cell r="N3058">
            <v>322</v>
          </cell>
          <cell r="O3058">
            <v>1395</v>
          </cell>
          <cell r="P3058">
            <v>1520</v>
          </cell>
          <cell r="Q3058">
            <v>5555</v>
          </cell>
          <cell r="R3058">
            <v>6205</v>
          </cell>
          <cell r="S3058">
            <v>1745</v>
          </cell>
          <cell r="T3058">
            <v>2997</v>
          </cell>
          <cell r="U3058">
            <v>827</v>
          </cell>
          <cell r="V3058">
            <v>1371</v>
          </cell>
          <cell r="W3058">
            <v>12708</v>
          </cell>
          <cell r="X3058">
            <v>32795</v>
          </cell>
          <cell r="Y3058">
            <v>45503</v>
          </cell>
        </row>
        <row r="3059">
          <cell r="C3059">
            <v>0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1795</v>
          </cell>
          <cell r="L3059">
            <v>0</v>
          </cell>
          <cell r="M3059">
            <v>0</v>
          </cell>
          <cell r="N3059">
            <v>0</v>
          </cell>
          <cell r="O3059">
            <v>0</v>
          </cell>
          <cell r="P3059">
            <v>0</v>
          </cell>
          <cell r="Q3059">
            <v>0</v>
          </cell>
          <cell r="R3059">
            <v>0</v>
          </cell>
          <cell r="S3059">
            <v>0</v>
          </cell>
          <cell r="T3059">
            <v>0</v>
          </cell>
          <cell r="U3059">
            <v>0</v>
          </cell>
          <cell r="V3059">
            <v>0</v>
          </cell>
          <cell r="W3059">
            <v>0</v>
          </cell>
          <cell r="X3059">
            <v>1795</v>
          </cell>
          <cell r="Y3059">
            <v>1795</v>
          </cell>
        </row>
        <row r="3060">
          <cell r="C3060">
            <v>0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  <cell r="J3060">
            <v>0</v>
          </cell>
          <cell r="K3060">
            <v>1497</v>
          </cell>
          <cell r="L3060">
            <v>0</v>
          </cell>
          <cell r="M3060">
            <v>0</v>
          </cell>
          <cell r="N3060">
            <v>0</v>
          </cell>
          <cell r="O3060">
            <v>0</v>
          </cell>
          <cell r="P3060">
            <v>0</v>
          </cell>
          <cell r="Q3060">
            <v>0</v>
          </cell>
          <cell r="R3060">
            <v>0</v>
          </cell>
          <cell r="S3060">
            <v>0</v>
          </cell>
          <cell r="T3060">
            <v>0</v>
          </cell>
          <cell r="U3060">
            <v>0</v>
          </cell>
          <cell r="V3060">
            <v>0</v>
          </cell>
          <cell r="W3060">
            <v>0</v>
          </cell>
          <cell r="X3060">
            <v>1497</v>
          </cell>
          <cell r="Y3060">
            <v>1497</v>
          </cell>
        </row>
        <row r="3061">
          <cell r="C3061">
            <v>0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2613</v>
          </cell>
          <cell r="L3061">
            <v>0</v>
          </cell>
          <cell r="M3061">
            <v>0</v>
          </cell>
          <cell r="N3061">
            <v>0</v>
          </cell>
          <cell r="O3061">
            <v>0</v>
          </cell>
          <cell r="P3061">
            <v>0</v>
          </cell>
          <cell r="Q3061">
            <v>0</v>
          </cell>
          <cell r="R3061">
            <v>0</v>
          </cell>
          <cell r="S3061">
            <v>0</v>
          </cell>
          <cell r="T3061">
            <v>0</v>
          </cell>
          <cell r="U3061">
            <v>0</v>
          </cell>
          <cell r="V3061">
            <v>0</v>
          </cell>
          <cell r="W3061">
            <v>0</v>
          </cell>
          <cell r="X3061">
            <v>2613</v>
          </cell>
          <cell r="Y3061">
            <v>2613</v>
          </cell>
        </row>
        <row r="3062">
          <cell r="C3062">
            <v>17597</v>
          </cell>
          <cell r="D3062">
            <v>2237</v>
          </cell>
          <cell r="E3062">
            <v>23053</v>
          </cell>
          <cell r="F3062">
            <v>6452</v>
          </cell>
          <cell r="G3062">
            <v>19859</v>
          </cell>
          <cell r="H3062">
            <v>2584</v>
          </cell>
          <cell r="I3062">
            <v>4504</v>
          </cell>
          <cell r="J3062">
            <v>16539</v>
          </cell>
          <cell r="K3062">
            <v>1781</v>
          </cell>
          <cell r="L3062">
            <v>4446</v>
          </cell>
          <cell r="M3062">
            <v>6702</v>
          </cell>
          <cell r="N3062">
            <v>5917</v>
          </cell>
          <cell r="O3062">
            <v>1085</v>
          </cell>
          <cell r="P3062">
            <v>4947</v>
          </cell>
          <cell r="Q3062">
            <v>34597</v>
          </cell>
          <cell r="R3062">
            <v>27590</v>
          </cell>
          <cell r="S3062">
            <v>11781</v>
          </cell>
          <cell r="T3062">
            <v>11249</v>
          </cell>
          <cell r="U3062">
            <v>40035</v>
          </cell>
          <cell r="V3062">
            <v>26432</v>
          </cell>
          <cell r="W3062">
            <v>50643</v>
          </cell>
          <cell r="X3062">
            <v>218744</v>
          </cell>
          <cell r="Y3062">
            <v>269387</v>
          </cell>
        </row>
        <row r="3063">
          <cell r="C3063">
            <v>29453</v>
          </cell>
          <cell r="D3063">
            <v>2756</v>
          </cell>
          <cell r="E3063">
            <v>32595</v>
          </cell>
          <cell r="F3063">
            <v>7016</v>
          </cell>
          <cell r="G3063">
            <v>17667</v>
          </cell>
          <cell r="H3063">
            <v>3129</v>
          </cell>
          <cell r="I3063">
            <v>6378</v>
          </cell>
          <cell r="J3063">
            <v>38042</v>
          </cell>
          <cell r="K3063">
            <v>935</v>
          </cell>
          <cell r="L3063">
            <v>8576</v>
          </cell>
          <cell r="M3063">
            <v>6784</v>
          </cell>
          <cell r="N3063">
            <v>6057</v>
          </cell>
          <cell r="O3063">
            <v>5230</v>
          </cell>
          <cell r="P3063">
            <v>5469</v>
          </cell>
          <cell r="Q3063">
            <v>32732</v>
          </cell>
          <cell r="R3063">
            <v>15394</v>
          </cell>
          <cell r="S3063">
            <v>19444</v>
          </cell>
          <cell r="T3063">
            <v>9687</v>
          </cell>
          <cell r="U3063">
            <v>37992</v>
          </cell>
          <cell r="V3063">
            <v>26310</v>
          </cell>
          <cell r="W3063">
            <v>47989</v>
          </cell>
          <cell r="X3063">
            <v>263657</v>
          </cell>
          <cell r="Y3063">
            <v>311646</v>
          </cell>
        </row>
        <row r="3064">
          <cell r="C3064">
            <v>33828</v>
          </cell>
          <cell r="D3064">
            <v>5925</v>
          </cell>
          <cell r="E3064">
            <v>51305</v>
          </cell>
          <cell r="F3064">
            <v>10013</v>
          </cell>
          <cell r="G3064">
            <v>32329</v>
          </cell>
          <cell r="H3064">
            <v>7583</v>
          </cell>
          <cell r="I3064">
            <v>7439</v>
          </cell>
          <cell r="J3064">
            <v>34511</v>
          </cell>
          <cell r="K3064">
            <v>2116</v>
          </cell>
          <cell r="L3064">
            <v>10531</v>
          </cell>
          <cell r="M3064">
            <v>20411</v>
          </cell>
          <cell r="N3064">
            <v>6610</v>
          </cell>
          <cell r="O3064">
            <v>1522</v>
          </cell>
          <cell r="P3064">
            <v>18577</v>
          </cell>
          <cell r="Q3064">
            <v>65770</v>
          </cell>
          <cell r="R3064">
            <v>42573</v>
          </cell>
          <cell r="S3064">
            <v>17652</v>
          </cell>
          <cell r="T3064">
            <v>14446</v>
          </cell>
          <cell r="U3064">
            <v>54422</v>
          </cell>
          <cell r="V3064">
            <v>44031</v>
          </cell>
          <cell r="W3064">
            <v>93878</v>
          </cell>
          <cell r="X3064">
            <v>387716</v>
          </cell>
          <cell r="Y3064">
            <v>481594</v>
          </cell>
        </row>
        <row r="3065">
          <cell r="C3065">
            <v>11107</v>
          </cell>
          <cell r="D3065">
            <v>1086</v>
          </cell>
          <cell r="E3065">
            <v>9269</v>
          </cell>
          <cell r="F3065">
            <v>3768</v>
          </cell>
          <cell r="G3065">
            <v>7850</v>
          </cell>
          <cell r="H3065">
            <v>1065</v>
          </cell>
          <cell r="I3065">
            <v>1816</v>
          </cell>
          <cell r="J3065">
            <v>7716</v>
          </cell>
          <cell r="K3065">
            <v>422</v>
          </cell>
          <cell r="L3065">
            <v>2452</v>
          </cell>
          <cell r="M3065">
            <v>4181</v>
          </cell>
          <cell r="N3065">
            <v>2190</v>
          </cell>
          <cell r="O3065">
            <v>504</v>
          </cell>
          <cell r="P3065">
            <v>4490</v>
          </cell>
          <cell r="Q3065">
            <v>27410</v>
          </cell>
          <cell r="R3065">
            <v>10777</v>
          </cell>
          <cell r="S3065">
            <v>7579</v>
          </cell>
          <cell r="T3065">
            <v>3556</v>
          </cell>
          <cell r="U3065">
            <v>18716</v>
          </cell>
          <cell r="V3065">
            <v>13925</v>
          </cell>
          <cell r="W3065">
            <v>20046</v>
          </cell>
          <cell r="X3065">
            <v>119833</v>
          </cell>
          <cell r="Y3065">
            <v>139879</v>
          </cell>
        </row>
        <row r="3066">
          <cell r="C3066">
            <v>27963</v>
          </cell>
          <cell r="D3066">
            <v>2292</v>
          </cell>
          <cell r="E3066">
            <v>51256</v>
          </cell>
          <cell r="F3066">
            <v>6639</v>
          </cell>
          <cell r="G3066">
            <v>20532</v>
          </cell>
          <cell r="H3066">
            <v>4538</v>
          </cell>
          <cell r="I3066">
            <v>6342</v>
          </cell>
          <cell r="J3066">
            <v>25841</v>
          </cell>
          <cell r="K3066">
            <v>1491</v>
          </cell>
          <cell r="L3066">
            <v>6244</v>
          </cell>
          <cell r="M3066">
            <v>10009</v>
          </cell>
          <cell r="N3066">
            <v>4080</v>
          </cell>
          <cell r="O3066">
            <v>1019</v>
          </cell>
          <cell r="P3066">
            <v>4069</v>
          </cell>
          <cell r="Q3066">
            <v>17674</v>
          </cell>
          <cell r="R3066">
            <v>21260</v>
          </cell>
          <cell r="S3066">
            <v>20435</v>
          </cell>
          <cell r="T3066">
            <v>9746</v>
          </cell>
          <cell r="U3066">
            <v>43383</v>
          </cell>
          <cell r="V3066">
            <v>30165</v>
          </cell>
          <cell r="W3066">
            <v>72516</v>
          </cell>
          <cell r="X3066">
            <v>242462</v>
          </cell>
          <cell r="Y3066">
            <v>314978</v>
          </cell>
        </row>
        <row r="3067">
          <cell r="C3067">
            <v>19811</v>
          </cell>
          <cell r="D3067">
            <v>2681</v>
          </cell>
          <cell r="E3067">
            <v>36326</v>
          </cell>
          <cell r="F3067">
            <v>5340</v>
          </cell>
          <cell r="G3067">
            <v>20698</v>
          </cell>
          <cell r="H3067">
            <v>2883</v>
          </cell>
          <cell r="I3067">
            <v>5681</v>
          </cell>
          <cell r="J3067">
            <v>10761</v>
          </cell>
          <cell r="K3067">
            <v>385</v>
          </cell>
          <cell r="L3067">
            <v>29678</v>
          </cell>
          <cell r="M3067">
            <v>10932</v>
          </cell>
          <cell r="N3067">
            <v>3624</v>
          </cell>
          <cell r="O3067">
            <v>1057</v>
          </cell>
          <cell r="P3067">
            <v>8766</v>
          </cell>
          <cell r="Q3067">
            <v>41674</v>
          </cell>
          <cell r="R3067">
            <v>37514</v>
          </cell>
          <cell r="S3067">
            <v>10302</v>
          </cell>
          <cell r="T3067">
            <v>9942</v>
          </cell>
          <cell r="U3067">
            <v>37286</v>
          </cell>
          <cell r="V3067">
            <v>22955</v>
          </cell>
          <cell r="W3067">
            <v>73840</v>
          </cell>
          <cell r="X3067">
            <v>244456</v>
          </cell>
          <cell r="Y3067">
            <v>318296</v>
          </cell>
        </row>
        <row r="3068">
          <cell r="C3068">
            <v>13738</v>
          </cell>
          <cell r="D3068">
            <v>988</v>
          </cell>
          <cell r="E3068">
            <v>8894</v>
          </cell>
          <cell r="F3068">
            <v>3603</v>
          </cell>
          <cell r="G3068">
            <v>12573</v>
          </cell>
          <cell r="H3068">
            <v>1335</v>
          </cell>
          <cell r="I3068">
            <v>3057</v>
          </cell>
          <cell r="J3068">
            <v>6554</v>
          </cell>
          <cell r="K3068">
            <v>538</v>
          </cell>
          <cell r="L3068">
            <v>4743</v>
          </cell>
          <cell r="M3068">
            <v>3904</v>
          </cell>
          <cell r="N3068">
            <v>2319</v>
          </cell>
          <cell r="O3068">
            <v>986</v>
          </cell>
          <cell r="P3068">
            <v>6866</v>
          </cell>
          <cell r="Q3068">
            <v>27007</v>
          </cell>
          <cell r="R3068">
            <v>20850</v>
          </cell>
          <cell r="S3068">
            <v>7671</v>
          </cell>
          <cell r="T3068">
            <v>6842</v>
          </cell>
          <cell r="U3068">
            <v>19359</v>
          </cell>
          <cell r="V3068">
            <v>13154</v>
          </cell>
          <cell r="W3068">
            <v>29744</v>
          </cell>
          <cell r="X3068">
            <v>135237</v>
          </cell>
          <cell r="Y3068">
            <v>164981</v>
          </cell>
        </row>
        <row r="3069">
          <cell r="C3069">
            <v>11773</v>
          </cell>
          <cell r="D3069">
            <v>4563</v>
          </cell>
          <cell r="E3069">
            <v>14208</v>
          </cell>
          <cell r="F3069">
            <v>4054</v>
          </cell>
          <cell r="G3069">
            <v>11259</v>
          </cell>
          <cell r="H3069">
            <v>1871</v>
          </cell>
          <cell r="I3069">
            <v>3328</v>
          </cell>
          <cell r="J3069">
            <v>29185</v>
          </cell>
          <cell r="K3069">
            <v>1129</v>
          </cell>
          <cell r="L3069">
            <v>4400</v>
          </cell>
          <cell r="M3069">
            <v>5122</v>
          </cell>
          <cell r="N3069">
            <v>2562</v>
          </cell>
          <cell r="O3069">
            <v>712</v>
          </cell>
          <cell r="P3069">
            <v>2850</v>
          </cell>
          <cell r="Q3069">
            <v>14600</v>
          </cell>
          <cell r="R3069">
            <v>20099</v>
          </cell>
          <cell r="S3069">
            <v>11478</v>
          </cell>
          <cell r="T3069">
            <v>9464</v>
          </cell>
          <cell r="U3069">
            <v>20761</v>
          </cell>
          <cell r="V3069">
            <v>15654</v>
          </cell>
          <cell r="W3069">
            <v>34307</v>
          </cell>
          <cell r="X3069">
            <v>154765</v>
          </cell>
          <cell r="Y3069">
            <v>189072</v>
          </cell>
        </row>
        <row r="3070">
          <cell r="C3070">
            <v>9463</v>
          </cell>
          <cell r="D3070">
            <v>966</v>
          </cell>
          <cell r="E3070">
            <v>18964</v>
          </cell>
          <cell r="F3070">
            <v>2909</v>
          </cell>
          <cell r="G3070">
            <v>7954</v>
          </cell>
          <cell r="H3070">
            <v>955</v>
          </cell>
          <cell r="I3070">
            <v>1775</v>
          </cell>
          <cell r="J3070">
            <v>7051</v>
          </cell>
          <cell r="K3070">
            <v>457</v>
          </cell>
          <cell r="L3070">
            <v>2689</v>
          </cell>
          <cell r="M3070">
            <v>2662</v>
          </cell>
          <cell r="N3070">
            <v>2556</v>
          </cell>
          <cell r="O3070">
            <v>556</v>
          </cell>
          <cell r="P3070">
            <v>3704</v>
          </cell>
          <cell r="Q3070">
            <v>21818</v>
          </cell>
          <cell r="R3070">
            <v>9329</v>
          </cell>
          <cell r="S3070">
            <v>5213</v>
          </cell>
          <cell r="T3070">
            <v>4476</v>
          </cell>
          <cell r="U3070">
            <v>10067</v>
          </cell>
          <cell r="V3070">
            <v>9480</v>
          </cell>
          <cell r="W3070">
            <v>28293</v>
          </cell>
          <cell r="X3070">
            <v>94751</v>
          </cell>
          <cell r="Y3070">
            <v>123044</v>
          </cell>
        </row>
        <row r="3071">
          <cell r="C3071">
            <v>1797</v>
          </cell>
          <cell r="D3071">
            <v>141</v>
          </cell>
          <cell r="E3071">
            <v>2001</v>
          </cell>
          <cell r="F3071">
            <v>229</v>
          </cell>
          <cell r="G3071">
            <v>1824</v>
          </cell>
          <cell r="H3071">
            <v>58</v>
          </cell>
          <cell r="I3071">
            <v>543</v>
          </cell>
          <cell r="J3071">
            <v>1450</v>
          </cell>
          <cell r="K3071">
            <v>2</v>
          </cell>
          <cell r="L3071">
            <v>563</v>
          </cell>
          <cell r="M3071">
            <v>231</v>
          </cell>
          <cell r="N3071">
            <v>31</v>
          </cell>
          <cell r="O3071">
            <v>41</v>
          </cell>
          <cell r="P3071">
            <v>2</v>
          </cell>
          <cell r="Q3071">
            <v>131</v>
          </cell>
          <cell r="R3071">
            <v>1876</v>
          </cell>
          <cell r="S3071">
            <v>1072</v>
          </cell>
          <cell r="T3071">
            <v>294</v>
          </cell>
          <cell r="U3071">
            <v>934</v>
          </cell>
          <cell r="V3071">
            <v>1815</v>
          </cell>
          <cell r="W3071">
            <v>3877</v>
          </cell>
          <cell r="X3071">
            <v>11158</v>
          </cell>
          <cell r="Y3071">
            <v>15035</v>
          </cell>
        </row>
        <row r="3072">
          <cell r="C3072">
            <v>56542</v>
          </cell>
          <cell r="D3072">
            <v>47377</v>
          </cell>
          <cell r="E3072">
            <v>145244</v>
          </cell>
          <cell r="F3072">
            <v>9654</v>
          </cell>
          <cell r="G3072">
            <v>36077</v>
          </cell>
          <cell r="H3072">
            <v>22082</v>
          </cell>
          <cell r="I3072">
            <v>24904</v>
          </cell>
          <cell r="J3072">
            <v>51775</v>
          </cell>
          <cell r="K3072">
            <v>7214</v>
          </cell>
          <cell r="L3072">
            <v>29308</v>
          </cell>
          <cell r="M3072">
            <v>28678</v>
          </cell>
          <cell r="N3072">
            <v>6500</v>
          </cell>
          <cell r="O3072">
            <v>16853</v>
          </cell>
          <cell r="P3072">
            <v>18464</v>
          </cell>
          <cell r="Q3072">
            <v>34996</v>
          </cell>
          <cell r="R3072">
            <v>86500</v>
          </cell>
          <cell r="S3072">
            <v>20077</v>
          </cell>
          <cell r="T3072">
            <v>47036</v>
          </cell>
          <cell r="U3072">
            <v>81988</v>
          </cell>
          <cell r="V3072">
            <v>53285</v>
          </cell>
          <cell r="W3072">
            <v>231744</v>
          </cell>
          <cell r="X3072">
            <v>592810</v>
          </cell>
          <cell r="Y3072">
            <v>824554</v>
          </cell>
        </row>
        <row r="3073">
          <cell r="C3073">
            <v>14860</v>
          </cell>
          <cell r="D3073">
            <v>2042</v>
          </cell>
          <cell r="E3073">
            <v>30573</v>
          </cell>
          <cell r="F3073">
            <v>4552</v>
          </cell>
          <cell r="G3073">
            <v>16993</v>
          </cell>
          <cell r="H3073">
            <v>3042</v>
          </cell>
          <cell r="I3073">
            <v>2892</v>
          </cell>
          <cell r="J3073">
            <v>13665</v>
          </cell>
          <cell r="K3073">
            <v>529</v>
          </cell>
          <cell r="L3073">
            <v>2805</v>
          </cell>
          <cell r="M3073">
            <v>7037</v>
          </cell>
          <cell r="N3073">
            <v>4019</v>
          </cell>
          <cell r="O3073">
            <v>1128</v>
          </cell>
          <cell r="P3073">
            <v>4644</v>
          </cell>
          <cell r="Q3073">
            <v>21169</v>
          </cell>
          <cell r="R3073">
            <v>30492</v>
          </cell>
          <cell r="S3073">
            <v>9747</v>
          </cell>
          <cell r="T3073">
            <v>8837</v>
          </cell>
          <cell r="U3073">
            <v>24338</v>
          </cell>
          <cell r="V3073">
            <v>17458</v>
          </cell>
          <cell r="W3073">
            <v>61065</v>
          </cell>
          <cell r="X3073">
            <v>159757</v>
          </cell>
          <cell r="Y3073">
            <v>220822</v>
          </cell>
        </row>
        <row r="3074">
          <cell r="C3074">
            <v>34479</v>
          </cell>
          <cell r="D3074">
            <v>2822</v>
          </cell>
          <cell r="E3074">
            <v>27639</v>
          </cell>
          <cell r="F3074">
            <v>5780</v>
          </cell>
          <cell r="G3074">
            <v>15117</v>
          </cell>
          <cell r="H3074">
            <v>4274</v>
          </cell>
          <cell r="I3074">
            <v>10433</v>
          </cell>
          <cell r="J3074">
            <v>9291</v>
          </cell>
          <cell r="K3074">
            <v>827</v>
          </cell>
          <cell r="L3074">
            <v>4303</v>
          </cell>
          <cell r="M3074">
            <v>6974</v>
          </cell>
          <cell r="N3074">
            <v>2393</v>
          </cell>
          <cell r="O3074">
            <v>1210</v>
          </cell>
          <cell r="P3074">
            <v>7835</v>
          </cell>
          <cell r="Q3074">
            <v>18964</v>
          </cell>
          <cell r="R3074">
            <v>17251</v>
          </cell>
          <cell r="S3074">
            <v>14150</v>
          </cell>
          <cell r="T3074">
            <v>13756</v>
          </cell>
          <cell r="U3074">
            <v>35657</v>
          </cell>
          <cell r="V3074">
            <v>30629</v>
          </cell>
          <cell r="W3074">
            <v>44890</v>
          </cell>
          <cell r="X3074">
            <v>218894</v>
          </cell>
          <cell r="Y3074">
            <v>263784</v>
          </cell>
        </row>
        <row r="3075">
          <cell r="C3075">
            <v>0</v>
          </cell>
          <cell r="D3075">
            <v>0</v>
          </cell>
          <cell r="E3075">
            <v>0</v>
          </cell>
          <cell r="F3075">
            <v>0</v>
          </cell>
          <cell r="G3075">
            <v>1082</v>
          </cell>
          <cell r="H3075">
            <v>0</v>
          </cell>
          <cell r="I3075">
            <v>0</v>
          </cell>
          <cell r="J3075">
            <v>787</v>
          </cell>
          <cell r="K3075">
            <v>389</v>
          </cell>
          <cell r="L3075">
            <v>25</v>
          </cell>
          <cell r="M3075">
            <v>0</v>
          </cell>
          <cell r="N3075">
            <v>0</v>
          </cell>
          <cell r="O3075">
            <v>0</v>
          </cell>
          <cell r="P3075">
            <v>0</v>
          </cell>
          <cell r="Q3075">
            <v>15</v>
          </cell>
          <cell r="R3075">
            <v>2871</v>
          </cell>
          <cell r="S3075">
            <v>0</v>
          </cell>
          <cell r="T3075">
            <v>0</v>
          </cell>
          <cell r="U3075">
            <v>1216</v>
          </cell>
          <cell r="V3075">
            <v>1908</v>
          </cell>
          <cell r="W3075">
            <v>2871</v>
          </cell>
          <cell r="X3075">
            <v>5422</v>
          </cell>
          <cell r="Y3075">
            <v>8293</v>
          </cell>
        </row>
        <row r="3076">
          <cell r="C3076">
            <v>0</v>
          </cell>
          <cell r="D3076">
            <v>0</v>
          </cell>
          <cell r="E3076">
            <v>0</v>
          </cell>
          <cell r="F3076">
            <v>0</v>
          </cell>
          <cell r="G3076">
            <v>1045</v>
          </cell>
          <cell r="H3076">
            <v>3</v>
          </cell>
          <cell r="I3076">
            <v>0</v>
          </cell>
          <cell r="J3076">
            <v>195</v>
          </cell>
          <cell r="K3076">
            <v>0</v>
          </cell>
          <cell r="L3076">
            <v>0</v>
          </cell>
          <cell r="M3076">
            <v>0</v>
          </cell>
          <cell r="N3076">
            <v>0</v>
          </cell>
          <cell r="O3076">
            <v>0</v>
          </cell>
          <cell r="P3076">
            <v>0</v>
          </cell>
          <cell r="Q3076">
            <v>0</v>
          </cell>
          <cell r="R3076">
            <v>1402</v>
          </cell>
          <cell r="S3076">
            <v>0</v>
          </cell>
          <cell r="T3076">
            <v>0</v>
          </cell>
          <cell r="U3076">
            <v>631</v>
          </cell>
          <cell r="V3076">
            <v>626</v>
          </cell>
          <cell r="W3076">
            <v>1402</v>
          </cell>
          <cell r="X3076">
            <v>2500</v>
          </cell>
          <cell r="Y3076">
            <v>3902</v>
          </cell>
        </row>
        <row r="3077">
          <cell r="C3077">
            <v>0</v>
          </cell>
          <cell r="D3077">
            <v>0</v>
          </cell>
          <cell r="E3077">
            <v>2737</v>
          </cell>
          <cell r="F3077">
            <v>0</v>
          </cell>
          <cell r="G3077">
            <v>1303</v>
          </cell>
          <cell r="H3077">
            <v>14</v>
          </cell>
          <cell r="I3077">
            <v>0</v>
          </cell>
          <cell r="J3077">
            <v>2539</v>
          </cell>
          <cell r="K3077">
            <v>0</v>
          </cell>
          <cell r="L3077">
            <v>8</v>
          </cell>
          <cell r="M3077">
            <v>0</v>
          </cell>
          <cell r="N3077">
            <v>0</v>
          </cell>
          <cell r="O3077">
            <v>0</v>
          </cell>
          <cell r="P3077">
            <v>0</v>
          </cell>
          <cell r="Q3077">
            <v>3</v>
          </cell>
          <cell r="R3077">
            <v>4436</v>
          </cell>
          <cell r="S3077">
            <v>0</v>
          </cell>
          <cell r="T3077">
            <v>0</v>
          </cell>
          <cell r="U3077">
            <v>1428</v>
          </cell>
          <cell r="V3077">
            <v>1578</v>
          </cell>
          <cell r="W3077">
            <v>7173</v>
          </cell>
          <cell r="X3077">
            <v>6873</v>
          </cell>
          <cell r="Y3077">
            <v>14046</v>
          </cell>
        </row>
        <row r="3078">
          <cell r="C3078">
            <v>0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  <cell r="K3078">
            <v>0</v>
          </cell>
          <cell r="L3078">
            <v>0</v>
          </cell>
          <cell r="M3078">
            <v>0</v>
          </cell>
          <cell r="N3078">
            <v>0</v>
          </cell>
          <cell r="O3078">
            <v>0</v>
          </cell>
          <cell r="P3078">
            <v>0</v>
          </cell>
          <cell r="Q3078">
            <v>0</v>
          </cell>
          <cell r="R3078">
            <v>9</v>
          </cell>
          <cell r="S3078">
            <v>0</v>
          </cell>
          <cell r="T3078">
            <v>0</v>
          </cell>
          <cell r="U3078">
            <v>0</v>
          </cell>
          <cell r="V3078">
            <v>32</v>
          </cell>
          <cell r="W3078">
            <v>9</v>
          </cell>
          <cell r="X3078">
            <v>32</v>
          </cell>
          <cell r="Y3078">
            <v>41</v>
          </cell>
        </row>
        <row r="3079">
          <cell r="C3079">
            <v>0</v>
          </cell>
          <cell r="D3079">
            <v>25</v>
          </cell>
          <cell r="E3079">
            <v>9722</v>
          </cell>
          <cell r="F3079">
            <v>0</v>
          </cell>
          <cell r="G3079">
            <v>2480</v>
          </cell>
          <cell r="H3079">
            <v>4</v>
          </cell>
          <cell r="I3079">
            <v>0</v>
          </cell>
          <cell r="J3079">
            <v>1871</v>
          </cell>
          <cell r="K3079">
            <v>0</v>
          </cell>
          <cell r="L3079">
            <v>0</v>
          </cell>
          <cell r="M3079">
            <v>0</v>
          </cell>
          <cell r="N3079">
            <v>0</v>
          </cell>
          <cell r="O3079">
            <v>0</v>
          </cell>
          <cell r="P3079">
            <v>0</v>
          </cell>
          <cell r="Q3079">
            <v>1</v>
          </cell>
          <cell r="R3079">
            <v>12935</v>
          </cell>
          <cell r="S3079">
            <v>501</v>
          </cell>
          <cell r="T3079">
            <v>0</v>
          </cell>
          <cell r="U3079">
            <v>4135</v>
          </cell>
          <cell r="V3079">
            <v>3983</v>
          </cell>
          <cell r="W3079">
            <v>22657</v>
          </cell>
          <cell r="X3079">
            <v>13000</v>
          </cell>
          <cell r="Y3079">
            <v>35657</v>
          </cell>
        </row>
        <row r="3080">
          <cell r="C3080">
            <v>0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  <cell r="I3080">
            <v>220</v>
          </cell>
          <cell r="J3080">
            <v>0</v>
          </cell>
          <cell r="K3080">
            <v>0</v>
          </cell>
          <cell r="L3080">
            <v>26</v>
          </cell>
          <cell r="M3080">
            <v>0</v>
          </cell>
          <cell r="N3080">
            <v>0</v>
          </cell>
          <cell r="O3080">
            <v>0</v>
          </cell>
          <cell r="P3080">
            <v>22</v>
          </cell>
          <cell r="Q3080">
            <v>0</v>
          </cell>
          <cell r="R3080">
            <v>549</v>
          </cell>
          <cell r="S3080">
            <v>25</v>
          </cell>
          <cell r="T3080">
            <v>0</v>
          </cell>
          <cell r="U3080">
            <v>0</v>
          </cell>
          <cell r="V3080">
            <v>0</v>
          </cell>
          <cell r="W3080">
            <v>549</v>
          </cell>
          <cell r="X3080">
            <v>293</v>
          </cell>
          <cell r="Y3080">
            <v>842</v>
          </cell>
        </row>
        <row r="3081">
          <cell r="C3081">
            <v>282411</v>
          </cell>
          <cell r="D3081">
            <v>75901</v>
          </cell>
          <cell r="E3081">
            <v>463786</v>
          </cell>
          <cell r="F3081">
            <v>70009</v>
          </cell>
          <cell r="G3081">
            <v>226642</v>
          </cell>
          <cell r="H3081">
            <v>55420</v>
          </cell>
          <cell r="I3081">
            <v>79312</v>
          </cell>
          <cell r="J3081">
            <v>257773</v>
          </cell>
          <cell r="K3081">
            <v>18215</v>
          </cell>
          <cell r="L3081">
            <v>110797</v>
          </cell>
          <cell r="M3081">
            <v>113627</v>
          </cell>
          <cell r="N3081">
            <v>48858</v>
          </cell>
          <cell r="O3081">
            <v>31903</v>
          </cell>
          <cell r="P3081">
            <v>90705</v>
          </cell>
          <cell r="Q3081">
            <v>358561</v>
          </cell>
          <cell r="R3081">
            <v>363707</v>
          </cell>
          <cell r="S3081">
            <v>157127</v>
          </cell>
          <cell r="T3081">
            <v>149331</v>
          </cell>
          <cell r="U3081">
            <v>432348</v>
          </cell>
          <cell r="V3081">
            <v>313420</v>
          </cell>
          <cell r="W3081">
            <v>827493</v>
          </cell>
          <cell r="X3081">
            <v>2872360</v>
          </cell>
          <cell r="Y3081">
            <v>3699853</v>
          </cell>
        </row>
        <row r="3082">
          <cell r="C3082">
            <v>11</v>
          </cell>
          <cell r="D3082">
            <v>8</v>
          </cell>
          <cell r="E3082">
            <v>172</v>
          </cell>
          <cell r="F3082">
            <v>3</v>
          </cell>
          <cell r="G3082">
            <v>15</v>
          </cell>
          <cell r="H3082">
            <v>37</v>
          </cell>
          <cell r="I3082">
            <v>0</v>
          </cell>
          <cell r="J3082">
            <v>23</v>
          </cell>
          <cell r="K3082">
            <v>5</v>
          </cell>
          <cell r="L3082">
            <v>12</v>
          </cell>
          <cell r="M3082">
            <v>25</v>
          </cell>
          <cell r="N3082">
            <v>2</v>
          </cell>
          <cell r="O3082">
            <v>0</v>
          </cell>
          <cell r="P3082">
            <v>1</v>
          </cell>
          <cell r="Q3082">
            <v>16</v>
          </cell>
          <cell r="R3082">
            <v>138</v>
          </cell>
          <cell r="S3082">
            <v>16</v>
          </cell>
          <cell r="T3082">
            <v>12</v>
          </cell>
          <cell r="U3082">
            <v>0</v>
          </cell>
          <cell r="V3082">
            <v>7</v>
          </cell>
          <cell r="W3082">
            <v>310</v>
          </cell>
          <cell r="X3082">
            <v>193</v>
          </cell>
          <cell r="Y3082">
            <v>503</v>
          </cell>
        </row>
        <row r="3083">
          <cell r="C3083">
            <v>9</v>
          </cell>
          <cell r="D3083">
            <v>12</v>
          </cell>
          <cell r="E3083">
            <v>108</v>
          </cell>
          <cell r="F3083">
            <v>1</v>
          </cell>
          <cell r="G3083">
            <v>14</v>
          </cell>
          <cell r="H3083">
            <v>56</v>
          </cell>
          <cell r="I3083">
            <v>1</v>
          </cell>
          <cell r="J3083">
            <v>7</v>
          </cell>
          <cell r="K3083">
            <v>6</v>
          </cell>
          <cell r="L3083">
            <v>22</v>
          </cell>
          <cell r="M3083">
            <v>24</v>
          </cell>
          <cell r="N3083">
            <v>4</v>
          </cell>
          <cell r="O3083">
            <v>27</v>
          </cell>
          <cell r="P3083">
            <v>3</v>
          </cell>
          <cell r="Q3083">
            <v>8</v>
          </cell>
          <cell r="R3083">
            <v>151</v>
          </cell>
          <cell r="S3083">
            <v>27</v>
          </cell>
          <cell r="T3083">
            <v>24</v>
          </cell>
          <cell r="U3083">
            <v>1</v>
          </cell>
          <cell r="V3083">
            <v>7</v>
          </cell>
          <cell r="W3083">
            <v>259</v>
          </cell>
          <cell r="X3083">
            <v>253</v>
          </cell>
          <cell r="Y3083">
            <v>512</v>
          </cell>
        </row>
        <row r="3084">
          <cell r="C3084">
            <v>17</v>
          </cell>
          <cell r="D3084">
            <v>17</v>
          </cell>
          <cell r="E3084">
            <v>138</v>
          </cell>
          <cell r="F3084">
            <v>13</v>
          </cell>
          <cell r="G3084">
            <v>44</v>
          </cell>
          <cell r="H3084">
            <v>116</v>
          </cell>
          <cell r="I3084">
            <v>8</v>
          </cell>
          <cell r="J3084">
            <v>6</v>
          </cell>
          <cell r="K3084">
            <v>5</v>
          </cell>
          <cell r="L3084">
            <v>32</v>
          </cell>
          <cell r="M3084">
            <v>29</v>
          </cell>
          <cell r="N3084">
            <v>11</v>
          </cell>
          <cell r="O3084">
            <v>129</v>
          </cell>
          <cell r="P3084">
            <v>6</v>
          </cell>
          <cell r="Q3084">
            <v>33</v>
          </cell>
          <cell r="R3084">
            <v>149</v>
          </cell>
          <cell r="S3084">
            <v>24</v>
          </cell>
          <cell r="T3084">
            <v>36</v>
          </cell>
          <cell r="U3084">
            <v>1</v>
          </cell>
          <cell r="V3084">
            <v>2</v>
          </cell>
          <cell r="W3084">
            <v>287</v>
          </cell>
          <cell r="X3084">
            <v>529</v>
          </cell>
          <cell r="Y3084">
            <v>816</v>
          </cell>
        </row>
        <row r="3085">
          <cell r="C3085">
            <v>10</v>
          </cell>
          <cell r="D3085">
            <v>5</v>
          </cell>
          <cell r="E3085">
            <v>107</v>
          </cell>
          <cell r="F3085">
            <v>9</v>
          </cell>
          <cell r="G3085">
            <v>48</v>
          </cell>
          <cell r="H3085">
            <v>19</v>
          </cell>
          <cell r="I3085">
            <v>2</v>
          </cell>
          <cell r="J3085">
            <v>11</v>
          </cell>
          <cell r="K3085">
            <v>6</v>
          </cell>
          <cell r="L3085">
            <v>20</v>
          </cell>
          <cell r="M3085">
            <v>17</v>
          </cell>
          <cell r="N3085">
            <v>4</v>
          </cell>
          <cell r="O3085">
            <v>9</v>
          </cell>
          <cell r="P3085">
            <v>2</v>
          </cell>
          <cell r="Q3085">
            <v>7</v>
          </cell>
          <cell r="R3085">
            <v>52</v>
          </cell>
          <cell r="S3085">
            <v>30</v>
          </cell>
          <cell r="T3085">
            <v>8</v>
          </cell>
          <cell r="U3085">
            <v>1</v>
          </cell>
          <cell r="V3085">
            <v>5</v>
          </cell>
          <cell r="W3085">
            <v>159</v>
          </cell>
          <cell r="X3085">
            <v>213</v>
          </cell>
          <cell r="Y3085">
            <v>372</v>
          </cell>
        </row>
        <row r="3086">
          <cell r="C3086">
            <v>11</v>
          </cell>
          <cell r="D3086">
            <v>11</v>
          </cell>
          <cell r="E3086">
            <v>95</v>
          </cell>
          <cell r="F3086">
            <v>4</v>
          </cell>
          <cell r="G3086">
            <v>19</v>
          </cell>
          <cell r="H3086">
            <v>39</v>
          </cell>
          <cell r="I3086">
            <v>3</v>
          </cell>
          <cell r="J3086">
            <v>24</v>
          </cell>
          <cell r="K3086">
            <v>7</v>
          </cell>
          <cell r="L3086">
            <v>42</v>
          </cell>
          <cell r="M3086">
            <v>14</v>
          </cell>
          <cell r="N3086">
            <v>4</v>
          </cell>
          <cell r="O3086">
            <v>6</v>
          </cell>
          <cell r="P3086">
            <v>2</v>
          </cell>
          <cell r="Q3086">
            <v>3</v>
          </cell>
          <cell r="R3086">
            <v>82</v>
          </cell>
          <cell r="S3086">
            <v>44</v>
          </cell>
          <cell r="T3086">
            <v>21</v>
          </cell>
          <cell r="U3086">
            <v>0</v>
          </cell>
          <cell r="V3086">
            <v>2</v>
          </cell>
          <cell r="W3086">
            <v>177</v>
          </cell>
          <cell r="X3086">
            <v>256</v>
          </cell>
          <cell r="Y3086">
            <v>433</v>
          </cell>
        </row>
        <row r="3087">
          <cell r="C3087">
            <v>14</v>
          </cell>
          <cell r="D3087">
            <v>5</v>
          </cell>
          <cell r="E3087">
            <v>130</v>
          </cell>
          <cell r="F3087">
            <v>4</v>
          </cell>
          <cell r="G3087">
            <v>11</v>
          </cell>
          <cell r="H3087">
            <v>71</v>
          </cell>
          <cell r="I3087">
            <v>1</v>
          </cell>
          <cell r="J3087">
            <v>3</v>
          </cell>
          <cell r="K3087">
            <v>1</v>
          </cell>
          <cell r="L3087">
            <v>10</v>
          </cell>
          <cell r="M3087">
            <v>10</v>
          </cell>
          <cell r="N3087">
            <v>24</v>
          </cell>
          <cell r="O3087">
            <v>21</v>
          </cell>
          <cell r="P3087">
            <v>3</v>
          </cell>
          <cell r="Q3087">
            <v>29</v>
          </cell>
          <cell r="R3087">
            <v>95</v>
          </cell>
          <cell r="S3087">
            <v>8</v>
          </cell>
          <cell r="T3087">
            <v>14</v>
          </cell>
          <cell r="U3087">
            <v>1</v>
          </cell>
          <cell r="V3087">
            <v>6</v>
          </cell>
          <cell r="W3087">
            <v>225</v>
          </cell>
          <cell r="X3087">
            <v>236</v>
          </cell>
          <cell r="Y3087">
            <v>461</v>
          </cell>
        </row>
        <row r="3088">
          <cell r="C3088">
            <v>5</v>
          </cell>
          <cell r="D3088">
            <v>3</v>
          </cell>
          <cell r="E3088">
            <v>42</v>
          </cell>
          <cell r="F3088">
            <v>7</v>
          </cell>
          <cell r="G3088">
            <v>10</v>
          </cell>
          <cell r="H3088">
            <v>16</v>
          </cell>
          <cell r="I3088">
            <v>0</v>
          </cell>
          <cell r="J3088">
            <v>12</v>
          </cell>
          <cell r="K3088">
            <v>1</v>
          </cell>
          <cell r="L3088">
            <v>9</v>
          </cell>
          <cell r="M3088">
            <v>8</v>
          </cell>
          <cell r="N3088">
            <v>4</v>
          </cell>
          <cell r="O3088">
            <v>3</v>
          </cell>
          <cell r="P3088">
            <v>0</v>
          </cell>
          <cell r="Q3088">
            <v>0</v>
          </cell>
          <cell r="R3088">
            <v>92</v>
          </cell>
          <cell r="S3088">
            <v>21</v>
          </cell>
          <cell r="T3088">
            <v>6</v>
          </cell>
          <cell r="U3088">
            <v>0</v>
          </cell>
          <cell r="V3088">
            <v>5</v>
          </cell>
          <cell r="W3088">
            <v>134</v>
          </cell>
          <cell r="X3088">
            <v>110</v>
          </cell>
          <cell r="Y3088">
            <v>244</v>
          </cell>
        </row>
        <row r="3089">
          <cell r="C3089">
            <v>3</v>
          </cell>
          <cell r="D3089">
            <v>7</v>
          </cell>
          <cell r="E3089">
            <v>27</v>
          </cell>
          <cell r="F3089">
            <v>2</v>
          </cell>
          <cell r="G3089">
            <v>7</v>
          </cell>
          <cell r="H3089">
            <v>44</v>
          </cell>
          <cell r="I3089">
            <v>4</v>
          </cell>
          <cell r="J3089">
            <v>20</v>
          </cell>
          <cell r="K3089">
            <v>2</v>
          </cell>
          <cell r="L3089">
            <v>16</v>
          </cell>
          <cell r="M3089">
            <v>16</v>
          </cell>
          <cell r="N3089">
            <v>1</v>
          </cell>
          <cell r="O3089">
            <v>3</v>
          </cell>
          <cell r="P3089">
            <v>0</v>
          </cell>
          <cell r="Q3089">
            <v>1</v>
          </cell>
          <cell r="R3089">
            <v>117</v>
          </cell>
          <cell r="S3089">
            <v>35</v>
          </cell>
          <cell r="T3089">
            <v>13</v>
          </cell>
          <cell r="U3089">
            <v>0</v>
          </cell>
          <cell r="V3089">
            <v>0</v>
          </cell>
          <cell r="W3089">
            <v>144</v>
          </cell>
          <cell r="X3089">
            <v>174</v>
          </cell>
          <cell r="Y3089">
            <v>318</v>
          </cell>
        </row>
        <row r="3090">
          <cell r="C3090">
            <v>4</v>
          </cell>
          <cell r="D3090">
            <v>0</v>
          </cell>
          <cell r="E3090">
            <v>33</v>
          </cell>
          <cell r="F3090">
            <v>2</v>
          </cell>
          <cell r="G3090">
            <v>12</v>
          </cell>
          <cell r="H3090">
            <v>4</v>
          </cell>
          <cell r="I3090">
            <v>0</v>
          </cell>
          <cell r="J3090">
            <v>0</v>
          </cell>
          <cell r="K3090">
            <v>2</v>
          </cell>
          <cell r="L3090">
            <v>7</v>
          </cell>
          <cell r="M3090">
            <v>12</v>
          </cell>
          <cell r="N3090">
            <v>3</v>
          </cell>
          <cell r="O3090">
            <v>6</v>
          </cell>
          <cell r="P3090">
            <v>0</v>
          </cell>
          <cell r="Q3090">
            <v>1</v>
          </cell>
          <cell r="R3090">
            <v>66</v>
          </cell>
          <cell r="S3090">
            <v>1</v>
          </cell>
          <cell r="T3090">
            <v>6</v>
          </cell>
          <cell r="U3090">
            <v>0</v>
          </cell>
          <cell r="V3090">
            <v>1</v>
          </cell>
          <cell r="W3090">
            <v>99</v>
          </cell>
          <cell r="X3090">
            <v>61</v>
          </cell>
          <cell r="Y3090">
            <v>160</v>
          </cell>
        </row>
        <row r="3091">
          <cell r="C3091">
            <v>1</v>
          </cell>
          <cell r="D3091">
            <v>0</v>
          </cell>
          <cell r="E3091">
            <v>3</v>
          </cell>
          <cell r="F3091">
            <v>1</v>
          </cell>
          <cell r="G3091">
            <v>1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L3091">
            <v>9</v>
          </cell>
          <cell r="M3091">
            <v>0</v>
          </cell>
          <cell r="N3091">
            <v>0</v>
          </cell>
          <cell r="O3091">
            <v>0</v>
          </cell>
          <cell r="P3091">
            <v>0</v>
          </cell>
          <cell r="Q3091">
            <v>0</v>
          </cell>
          <cell r="R3091">
            <v>17</v>
          </cell>
          <cell r="S3091">
            <v>0</v>
          </cell>
          <cell r="T3091">
            <v>1</v>
          </cell>
          <cell r="U3091">
            <v>0</v>
          </cell>
          <cell r="V3091">
            <v>0</v>
          </cell>
          <cell r="W3091">
            <v>20</v>
          </cell>
          <cell r="X3091">
            <v>13</v>
          </cell>
          <cell r="Y3091">
            <v>33</v>
          </cell>
        </row>
        <row r="3092">
          <cell r="C3092">
            <v>27</v>
          </cell>
          <cell r="D3092">
            <v>33</v>
          </cell>
          <cell r="E3092">
            <v>774</v>
          </cell>
          <cell r="F3092">
            <v>15</v>
          </cell>
          <cell r="G3092">
            <v>47</v>
          </cell>
          <cell r="H3092">
            <v>414</v>
          </cell>
          <cell r="I3092">
            <v>17</v>
          </cell>
          <cell r="J3092">
            <v>6</v>
          </cell>
          <cell r="K3092">
            <v>7</v>
          </cell>
          <cell r="L3092">
            <v>87</v>
          </cell>
          <cell r="M3092">
            <v>64</v>
          </cell>
          <cell r="N3092">
            <v>3</v>
          </cell>
          <cell r="O3092">
            <v>69</v>
          </cell>
          <cell r="P3092">
            <v>3</v>
          </cell>
          <cell r="Q3092">
            <v>3</v>
          </cell>
          <cell r="R3092">
            <v>282</v>
          </cell>
          <cell r="S3092">
            <v>17</v>
          </cell>
          <cell r="T3092">
            <v>148</v>
          </cell>
          <cell r="U3092">
            <v>5</v>
          </cell>
          <cell r="V3092">
            <v>20</v>
          </cell>
          <cell r="W3092">
            <v>1056</v>
          </cell>
          <cell r="X3092">
            <v>985</v>
          </cell>
          <cell r="Y3092">
            <v>2041</v>
          </cell>
        </row>
        <row r="3093">
          <cell r="C3093">
            <v>4</v>
          </cell>
          <cell r="D3093">
            <v>4</v>
          </cell>
          <cell r="E3093">
            <v>64</v>
          </cell>
          <cell r="F3093">
            <v>3</v>
          </cell>
          <cell r="G3093">
            <v>14</v>
          </cell>
          <cell r="H3093">
            <v>67</v>
          </cell>
          <cell r="I3093">
            <v>5</v>
          </cell>
          <cell r="J3093">
            <v>11</v>
          </cell>
          <cell r="K3093">
            <v>3</v>
          </cell>
          <cell r="L3093">
            <v>17</v>
          </cell>
          <cell r="M3093">
            <v>14</v>
          </cell>
          <cell r="N3093">
            <v>5</v>
          </cell>
          <cell r="O3093">
            <v>5</v>
          </cell>
          <cell r="P3093">
            <v>2</v>
          </cell>
          <cell r="Q3093">
            <v>3</v>
          </cell>
          <cell r="R3093">
            <v>106</v>
          </cell>
          <cell r="S3093">
            <v>31</v>
          </cell>
          <cell r="T3093">
            <v>30</v>
          </cell>
          <cell r="U3093">
            <v>0</v>
          </cell>
          <cell r="V3093">
            <v>1</v>
          </cell>
          <cell r="W3093">
            <v>170</v>
          </cell>
          <cell r="X3093">
            <v>219</v>
          </cell>
          <cell r="Y3093">
            <v>389</v>
          </cell>
        </row>
        <row r="3094">
          <cell r="C3094">
            <v>17</v>
          </cell>
          <cell r="D3094">
            <v>19</v>
          </cell>
          <cell r="E3094">
            <v>79</v>
          </cell>
          <cell r="F3094">
            <v>2</v>
          </cell>
          <cell r="G3094">
            <v>20</v>
          </cell>
          <cell r="H3094">
            <v>37</v>
          </cell>
          <cell r="I3094">
            <v>10</v>
          </cell>
          <cell r="J3094">
            <v>24</v>
          </cell>
          <cell r="K3094">
            <v>2</v>
          </cell>
          <cell r="L3094">
            <v>31</v>
          </cell>
          <cell r="M3094">
            <v>15</v>
          </cell>
          <cell r="N3094">
            <v>3</v>
          </cell>
          <cell r="O3094">
            <v>11</v>
          </cell>
          <cell r="P3094">
            <v>0</v>
          </cell>
          <cell r="Q3094">
            <v>3</v>
          </cell>
          <cell r="R3094">
            <v>67</v>
          </cell>
          <cell r="S3094">
            <v>4</v>
          </cell>
          <cell r="T3094">
            <v>28</v>
          </cell>
          <cell r="U3094">
            <v>1</v>
          </cell>
          <cell r="V3094">
            <v>4</v>
          </cell>
          <cell r="W3094">
            <v>146</v>
          </cell>
          <cell r="X3094">
            <v>231</v>
          </cell>
          <cell r="Y3094">
            <v>377</v>
          </cell>
        </row>
        <row r="3095">
          <cell r="C3095">
            <v>0</v>
          </cell>
          <cell r="D3095">
            <v>0</v>
          </cell>
          <cell r="E3095">
            <v>3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  <cell r="M3095">
            <v>0</v>
          </cell>
          <cell r="N3095">
            <v>0</v>
          </cell>
          <cell r="O3095">
            <v>0</v>
          </cell>
          <cell r="P3095">
            <v>0</v>
          </cell>
          <cell r="Q3095">
            <v>0</v>
          </cell>
          <cell r="R3095">
            <v>6</v>
          </cell>
          <cell r="S3095">
            <v>0</v>
          </cell>
          <cell r="T3095">
            <v>0</v>
          </cell>
          <cell r="U3095">
            <v>0</v>
          </cell>
          <cell r="V3095">
            <v>0</v>
          </cell>
          <cell r="W3095">
            <v>9</v>
          </cell>
          <cell r="X3095">
            <v>0</v>
          </cell>
          <cell r="Y3095">
            <v>9</v>
          </cell>
        </row>
        <row r="3096">
          <cell r="C3096">
            <v>0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  <cell r="J3096">
            <v>0</v>
          </cell>
          <cell r="K3096">
            <v>0</v>
          </cell>
          <cell r="L3096">
            <v>0</v>
          </cell>
          <cell r="M3096">
            <v>0</v>
          </cell>
          <cell r="N3096">
            <v>0</v>
          </cell>
          <cell r="O3096">
            <v>0</v>
          </cell>
          <cell r="P3096">
            <v>0</v>
          </cell>
          <cell r="Q3096">
            <v>0</v>
          </cell>
          <cell r="R3096">
            <v>12</v>
          </cell>
          <cell r="S3096">
            <v>0</v>
          </cell>
          <cell r="T3096">
            <v>0</v>
          </cell>
          <cell r="U3096">
            <v>0</v>
          </cell>
          <cell r="V3096">
            <v>0</v>
          </cell>
          <cell r="W3096">
            <v>12</v>
          </cell>
          <cell r="X3096">
            <v>0</v>
          </cell>
          <cell r="Y3096">
            <v>12</v>
          </cell>
        </row>
        <row r="3097">
          <cell r="C3097">
            <v>0</v>
          </cell>
          <cell r="D3097">
            <v>0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L3097">
            <v>0</v>
          </cell>
          <cell r="M3097">
            <v>0</v>
          </cell>
          <cell r="N3097">
            <v>0</v>
          </cell>
          <cell r="O3097">
            <v>0</v>
          </cell>
          <cell r="P3097">
            <v>0</v>
          </cell>
          <cell r="Q3097">
            <v>0</v>
          </cell>
          <cell r="R3097">
            <v>6</v>
          </cell>
          <cell r="S3097">
            <v>0</v>
          </cell>
          <cell r="T3097">
            <v>0</v>
          </cell>
          <cell r="U3097">
            <v>0</v>
          </cell>
          <cell r="V3097">
            <v>0</v>
          </cell>
          <cell r="W3097">
            <v>7</v>
          </cell>
          <cell r="X3097">
            <v>0</v>
          </cell>
          <cell r="Y3097">
            <v>7</v>
          </cell>
        </row>
        <row r="3098">
          <cell r="C3098">
            <v>0</v>
          </cell>
          <cell r="D3098">
            <v>0</v>
          </cell>
          <cell r="E3098">
            <v>0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  <cell r="J3098">
            <v>0</v>
          </cell>
          <cell r="K3098">
            <v>0</v>
          </cell>
          <cell r="L3098">
            <v>0</v>
          </cell>
          <cell r="M3098">
            <v>0</v>
          </cell>
          <cell r="N3098">
            <v>0</v>
          </cell>
          <cell r="O3098">
            <v>0</v>
          </cell>
          <cell r="P3098">
            <v>0</v>
          </cell>
          <cell r="Q3098">
            <v>0</v>
          </cell>
          <cell r="R3098">
            <v>0</v>
          </cell>
          <cell r="S3098">
            <v>0</v>
          </cell>
          <cell r="T3098">
            <v>0</v>
          </cell>
          <cell r="U3098">
            <v>0</v>
          </cell>
          <cell r="V3098">
            <v>0</v>
          </cell>
          <cell r="W3098">
            <v>0</v>
          </cell>
          <cell r="X3098">
            <v>0</v>
          </cell>
          <cell r="Y3098">
            <v>0</v>
          </cell>
        </row>
        <row r="3099">
          <cell r="C3099">
            <v>0</v>
          </cell>
          <cell r="D3099">
            <v>0</v>
          </cell>
          <cell r="E3099">
            <v>5</v>
          </cell>
          <cell r="F3099">
            <v>0</v>
          </cell>
          <cell r="G3099">
            <v>1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L3099">
            <v>0</v>
          </cell>
          <cell r="M3099">
            <v>0</v>
          </cell>
          <cell r="N3099">
            <v>0</v>
          </cell>
          <cell r="O3099">
            <v>0</v>
          </cell>
          <cell r="P3099">
            <v>0</v>
          </cell>
          <cell r="Q3099">
            <v>0</v>
          </cell>
          <cell r="R3099">
            <v>43</v>
          </cell>
          <cell r="S3099">
            <v>1</v>
          </cell>
          <cell r="T3099">
            <v>0</v>
          </cell>
          <cell r="U3099">
            <v>0</v>
          </cell>
          <cell r="V3099">
            <v>0</v>
          </cell>
          <cell r="W3099">
            <v>48</v>
          </cell>
          <cell r="X3099">
            <v>2</v>
          </cell>
          <cell r="Y3099">
            <v>50</v>
          </cell>
        </row>
        <row r="3100">
          <cell r="C3100">
            <v>0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  <cell r="K3100">
            <v>0</v>
          </cell>
          <cell r="L3100">
            <v>0</v>
          </cell>
          <cell r="M3100">
            <v>0</v>
          </cell>
          <cell r="N3100">
            <v>0</v>
          </cell>
          <cell r="O3100">
            <v>0</v>
          </cell>
          <cell r="P3100">
            <v>0</v>
          </cell>
          <cell r="Q3100">
            <v>0</v>
          </cell>
          <cell r="R3100">
            <v>0</v>
          </cell>
          <cell r="S3100">
            <v>0</v>
          </cell>
          <cell r="T3100">
            <v>0</v>
          </cell>
          <cell r="U3100">
            <v>0</v>
          </cell>
          <cell r="V3100">
            <v>0</v>
          </cell>
          <cell r="W3100">
            <v>0</v>
          </cell>
          <cell r="X3100">
            <v>0</v>
          </cell>
          <cell r="Y3100">
            <v>0</v>
          </cell>
        </row>
        <row r="3101">
          <cell r="C3101">
            <v>133</v>
          </cell>
          <cell r="D3101">
            <v>124</v>
          </cell>
          <cell r="E3101">
            <v>1781</v>
          </cell>
          <cell r="F3101">
            <v>66</v>
          </cell>
          <cell r="G3101">
            <v>263</v>
          </cell>
          <cell r="H3101">
            <v>920</v>
          </cell>
          <cell r="I3101">
            <v>51</v>
          </cell>
          <cell r="J3101">
            <v>147</v>
          </cell>
          <cell r="K3101">
            <v>47</v>
          </cell>
          <cell r="L3101">
            <v>314</v>
          </cell>
          <cell r="M3101">
            <v>248</v>
          </cell>
          <cell r="N3101">
            <v>68</v>
          </cell>
          <cell r="O3101">
            <v>289</v>
          </cell>
          <cell r="P3101">
            <v>22</v>
          </cell>
          <cell r="Q3101">
            <v>107</v>
          </cell>
          <cell r="R3101">
            <v>1481</v>
          </cell>
          <cell r="S3101">
            <v>259</v>
          </cell>
          <cell r="T3101">
            <v>347</v>
          </cell>
          <cell r="U3101">
            <v>10</v>
          </cell>
          <cell r="V3101">
            <v>60</v>
          </cell>
          <cell r="W3101">
            <v>3262</v>
          </cell>
          <cell r="X3101">
            <v>3475</v>
          </cell>
          <cell r="Y3101">
            <v>6737</v>
          </cell>
        </row>
        <row r="3102">
          <cell r="C3102">
            <v>58</v>
          </cell>
          <cell r="D3102">
            <v>0</v>
          </cell>
          <cell r="E3102">
            <v>444</v>
          </cell>
          <cell r="F3102">
            <v>41</v>
          </cell>
          <cell r="G3102">
            <v>643</v>
          </cell>
          <cell r="H3102">
            <v>67</v>
          </cell>
          <cell r="I3102">
            <v>79</v>
          </cell>
          <cell r="J3102">
            <v>91</v>
          </cell>
          <cell r="K3102">
            <v>0</v>
          </cell>
          <cell r="L3102">
            <v>147</v>
          </cell>
          <cell r="M3102">
            <v>96</v>
          </cell>
          <cell r="N3102">
            <v>86</v>
          </cell>
          <cell r="O3102">
            <v>0</v>
          </cell>
          <cell r="P3102">
            <v>115</v>
          </cell>
          <cell r="Q3102">
            <v>400</v>
          </cell>
          <cell r="R3102">
            <v>330</v>
          </cell>
          <cell r="S3102">
            <v>67</v>
          </cell>
          <cell r="T3102">
            <v>192</v>
          </cell>
          <cell r="U3102">
            <v>0</v>
          </cell>
          <cell r="V3102">
            <v>0</v>
          </cell>
          <cell r="W3102">
            <v>774</v>
          </cell>
          <cell r="X3102">
            <v>2082</v>
          </cell>
          <cell r="Y3102">
            <v>2856</v>
          </cell>
        </row>
        <row r="3103">
          <cell r="C3103">
            <v>40</v>
          </cell>
          <cell r="D3103">
            <v>0</v>
          </cell>
          <cell r="E3103">
            <v>269</v>
          </cell>
          <cell r="F3103">
            <v>19</v>
          </cell>
          <cell r="G3103">
            <v>445</v>
          </cell>
          <cell r="H3103">
            <v>54</v>
          </cell>
          <cell r="I3103">
            <v>59</v>
          </cell>
          <cell r="J3103">
            <v>84</v>
          </cell>
          <cell r="K3103">
            <v>1</v>
          </cell>
          <cell r="L3103">
            <v>80</v>
          </cell>
          <cell r="M3103">
            <v>99</v>
          </cell>
          <cell r="N3103">
            <v>55</v>
          </cell>
          <cell r="O3103">
            <v>0</v>
          </cell>
          <cell r="P3103">
            <v>114</v>
          </cell>
          <cell r="Q3103">
            <v>225</v>
          </cell>
          <cell r="R3103">
            <v>224</v>
          </cell>
          <cell r="S3103">
            <v>63</v>
          </cell>
          <cell r="T3103">
            <v>119</v>
          </cell>
          <cell r="U3103">
            <v>0</v>
          </cell>
          <cell r="V3103">
            <v>0</v>
          </cell>
          <cell r="W3103">
            <v>493</v>
          </cell>
          <cell r="X3103">
            <v>1457</v>
          </cell>
          <cell r="Y3103">
            <v>1950</v>
          </cell>
        </row>
        <row r="3104">
          <cell r="C3104">
            <v>54</v>
          </cell>
          <cell r="D3104">
            <v>0</v>
          </cell>
          <cell r="E3104">
            <v>481</v>
          </cell>
          <cell r="F3104">
            <v>43</v>
          </cell>
          <cell r="G3104">
            <v>507</v>
          </cell>
          <cell r="H3104">
            <v>187</v>
          </cell>
          <cell r="I3104">
            <v>92</v>
          </cell>
          <cell r="J3104">
            <v>63</v>
          </cell>
          <cell r="K3104">
            <v>2</v>
          </cell>
          <cell r="L3104">
            <v>107</v>
          </cell>
          <cell r="M3104">
            <v>167</v>
          </cell>
          <cell r="N3104">
            <v>56</v>
          </cell>
          <cell r="O3104">
            <v>0</v>
          </cell>
          <cell r="P3104">
            <v>62</v>
          </cell>
          <cell r="Q3104">
            <v>545</v>
          </cell>
          <cell r="R3104">
            <v>376</v>
          </cell>
          <cell r="S3104">
            <v>47</v>
          </cell>
          <cell r="T3104">
            <v>177</v>
          </cell>
          <cell r="U3104">
            <v>0</v>
          </cell>
          <cell r="V3104">
            <v>0</v>
          </cell>
          <cell r="W3104">
            <v>857</v>
          </cell>
          <cell r="X3104">
            <v>2109</v>
          </cell>
          <cell r="Y3104">
            <v>2966</v>
          </cell>
        </row>
        <row r="3105">
          <cell r="C3105">
            <v>19</v>
          </cell>
          <cell r="D3105">
            <v>0</v>
          </cell>
          <cell r="E3105">
            <v>128</v>
          </cell>
          <cell r="F3105">
            <v>16</v>
          </cell>
          <cell r="G3105">
            <v>254</v>
          </cell>
          <cell r="H3105">
            <v>20</v>
          </cell>
          <cell r="I3105">
            <v>50</v>
          </cell>
          <cell r="J3105">
            <v>39</v>
          </cell>
          <cell r="K3105">
            <v>1</v>
          </cell>
          <cell r="L3105">
            <v>32</v>
          </cell>
          <cell r="M3105">
            <v>26</v>
          </cell>
          <cell r="N3105">
            <v>44</v>
          </cell>
          <cell r="O3105">
            <v>0</v>
          </cell>
          <cell r="P3105">
            <v>26</v>
          </cell>
          <cell r="Q3105">
            <v>135</v>
          </cell>
          <cell r="R3105">
            <v>80</v>
          </cell>
          <cell r="S3105">
            <v>28</v>
          </cell>
          <cell r="T3105">
            <v>68</v>
          </cell>
          <cell r="U3105">
            <v>0</v>
          </cell>
          <cell r="V3105">
            <v>0</v>
          </cell>
          <cell r="W3105">
            <v>208</v>
          </cell>
          <cell r="X3105">
            <v>758</v>
          </cell>
          <cell r="Y3105">
            <v>966</v>
          </cell>
        </row>
        <row r="3106">
          <cell r="C3106">
            <v>40</v>
          </cell>
          <cell r="D3106">
            <v>0</v>
          </cell>
          <cell r="E3106">
            <v>326</v>
          </cell>
          <cell r="F3106">
            <v>33</v>
          </cell>
          <cell r="G3106">
            <v>503</v>
          </cell>
          <cell r="H3106">
            <v>85</v>
          </cell>
          <cell r="I3106">
            <v>69</v>
          </cell>
          <cell r="J3106">
            <v>68</v>
          </cell>
          <cell r="K3106">
            <v>0</v>
          </cell>
          <cell r="L3106">
            <v>97</v>
          </cell>
          <cell r="M3106">
            <v>97</v>
          </cell>
          <cell r="N3106">
            <v>51</v>
          </cell>
          <cell r="O3106">
            <v>0</v>
          </cell>
          <cell r="P3106">
            <v>27</v>
          </cell>
          <cell r="Q3106">
            <v>271</v>
          </cell>
          <cell r="R3106">
            <v>252</v>
          </cell>
          <cell r="S3106">
            <v>74</v>
          </cell>
          <cell r="T3106">
            <v>154</v>
          </cell>
          <cell r="U3106">
            <v>0</v>
          </cell>
          <cell r="V3106">
            <v>0</v>
          </cell>
          <cell r="W3106">
            <v>578</v>
          </cell>
          <cell r="X3106">
            <v>1569</v>
          </cell>
          <cell r="Y3106">
            <v>2147</v>
          </cell>
        </row>
        <row r="3107">
          <cell r="C3107">
            <v>22</v>
          </cell>
          <cell r="D3107">
            <v>0</v>
          </cell>
          <cell r="E3107">
            <v>540</v>
          </cell>
          <cell r="F3107">
            <v>31</v>
          </cell>
          <cell r="G3107">
            <v>551</v>
          </cell>
          <cell r="H3107">
            <v>90</v>
          </cell>
          <cell r="I3107">
            <v>69</v>
          </cell>
          <cell r="J3107">
            <v>72</v>
          </cell>
          <cell r="K3107">
            <v>2</v>
          </cell>
          <cell r="L3107">
            <v>156</v>
          </cell>
          <cell r="M3107">
            <v>78</v>
          </cell>
          <cell r="N3107">
            <v>56</v>
          </cell>
          <cell r="O3107">
            <v>0</v>
          </cell>
          <cell r="P3107">
            <v>70</v>
          </cell>
          <cell r="Q3107">
            <v>394</v>
          </cell>
          <cell r="R3107">
            <v>316</v>
          </cell>
          <cell r="S3107">
            <v>58</v>
          </cell>
          <cell r="T3107">
            <v>274</v>
          </cell>
          <cell r="U3107">
            <v>0</v>
          </cell>
          <cell r="V3107">
            <v>0</v>
          </cell>
          <cell r="W3107">
            <v>856</v>
          </cell>
          <cell r="X3107">
            <v>1923</v>
          </cell>
          <cell r="Y3107">
            <v>2779</v>
          </cell>
        </row>
        <row r="3108">
          <cell r="C3108">
            <v>26</v>
          </cell>
          <cell r="D3108">
            <v>0</v>
          </cell>
          <cell r="E3108">
            <v>180</v>
          </cell>
          <cell r="F3108">
            <v>22</v>
          </cell>
          <cell r="G3108">
            <v>638</v>
          </cell>
          <cell r="H3108">
            <v>48</v>
          </cell>
          <cell r="I3108">
            <v>46</v>
          </cell>
          <cell r="J3108">
            <v>89</v>
          </cell>
          <cell r="K3108">
            <v>1</v>
          </cell>
          <cell r="L3108">
            <v>101</v>
          </cell>
          <cell r="M3108">
            <v>62</v>
          </cell>
          <cell r="N3108">
            <v>39</v>
          </cell>
          <cell r="O3108">
            <v>0</v>
          </cell>
          <cell r="P3108">
            <v>19</v>
          </cell>
          <cell r="Q3108">
            <v>187</v>
          </cell>
          <cell r="R3108">
            <v>156</v>
          </cell>
          <cell r="S3108">
            <v>50</v>
          </cell>
          <cell r="T3108">
            <v>110</v>
          </cell>
          <cell r="U3108">
            <v>0</v>
          </cell>
          <cell r="V3108">
            <v>0</v>
          </cell>
          <cell r="W3108">
            <v>336</v>
          </cell>
          <cell r="X3108">
            <v>1438</v>
          </cell>
          <cell r="Y3108">
            <v>1774</v>
          </cell>
        </row>
        <row r="3109">
          <cell r="C3109">
            <v>28</v>
          </cell>
          <cell r="D3109">
            <v>0</v>
          </cell>
          <cell r="E3109">
            <v>251</v>
          </cell>
          <cell r="F3109">
            <v>44</v>
          </cell>
          <cell r="G3109">
            <v>442</v>
          </cell>
          <cell r="H3109">
            <v>111</v>
          </cell>
          <cell r="I3109">
            <v>69</v>
          </cell>
          <cell r="J3109">
            <v>75</v>
          </cell>
          <cell r="K3109">
            <v>0</v>
          </cell>
          <cell r="L3109">
            <v>69</v>
          </cell>
          <cell r="M3109">
            <v>49</v>
          </cell>
          <cell r="N3109">
            <v>74</v>
          </cell>
          <cell r="O3109">
            <v>0</v>
          </cell>
          <cell r="P3109">
            <v>14</v>
          </cell>
          <cell r="Q3109">
            <v>130</v>
          </cell>
          <cell r="R3109">
            <v>191</v>
          </cell>
          <cell r="S3109">
            <v>73</v>
          </cell>
          <cell r="T3109">
            <v>94</v>
          </cell>
          <cell r="U3109">
            <v>0</v>
          </cell>
          <cell r="V3109">
            <v>0</v>
          </cell>
          <cell r="W3109">
            <v>442</v>
          </cell>
          <cell r="X3109">
            <v>1272</v>
          </cell>
          <cell r="Y3109">
            <v>1714</v>
          </cell>
        </row>
        <row r="3110">
          <cell r="C3110">
            <v>17</v>
          </cell>
          <cell r="D3110">
            <v>0</v>
          </cell>
          <cell r="E3110">
            <v>92</v>
          </cell>
          <cell r="F3110">
            <v>11</v>
          </cell>
          <cell r="G3110">
            <v>350</v>
          </cell>
          <cell r="H3110">
            <v>30</v>
          </cell>
          <cell r="I3110">
            <v>45</v>
          </cell>
          <cell r="J3110">
            <v>69</v>
          </cell>
          <cell r="K3110">
            <v>2</v>
          </cell>
          <cell r="L3110">
            <v>24</v>
          </cell>
          <cell r="M3110">
            <v>37</v>
          </cell>
          <cell r="N3110">
            <v>38</v>
          </cell>
          <cell r="O3110">
            <v>0</v>
          </cell>
          <cell r="P3110">
            <v>10</v>
          </cell>
          <cell r="Q3110">
            <v>206</v>
          </cell>
          <cell r="R3110">
            <v>105</v>
          </cell>
          <cell r="S3110">
            <v>17</v>
          </cell>
          <cell r="T3110">
            <v>101</v>
          </cell>
          <cell r="U3110">
            <v>0</v>
          </cell>
          <cell r="V3110">
            <v>0</v>
          </cell>
          <cell r="W3110">
            <v>197</v>
          </cell>
          <cell r="X3110">
            <v>957</v>
          </cell>
          <cell r="Y3110">
            <v>1154</v>
          </cell>
        </row>
        <row r="3111">
          <cell r="C3111">
            <v>1</v>
          </cell>
          <cell r="D3111">
            <v>0</v>
          </cell>
          <cell r="E3111">
            <v>7</v>
          </cell>
          <cell r="F3111">
            <v>0</v>
          </cell>
          <cell r="G3111">
            <v>37</v>
          </cell>
          <cell r="H3111">
            <v>0</v>
          </cell>
          <cell r="I3111">
            <v>2</v>
          </cell>
          <cell r="J3111">
            <v>1</v>
          </cell>
          <cell r="K3111">
            <v>0</v>
          </cell>
          <cell r="L3111">
            <v>5</v>
          </cell>
          <cell r="M3111">
            <v>0</v>
          </cell>
          <cell r="N3111">
            <v>1</v>
          </cell>
          <cell r="O3111">
            <v>0</v>
          </cell>
          <cell r="P3111">
            <v>0</v>
          </cell>
          <cell r="Q3111">
            <v>0</v>
          </cell>
          <cell r="R3111">
            <v>5</v>
          </cell>
          <cell r="S3111">
            <v>0</v>
          </cell>
          <cell r="T3111">
            <v>12</v>
          </cell>
          <cell r="U3111">
            <v>0</v>
          </cell>
          <cell r="V3111">
            <v>0</v>
          </cell>
          <cell r="W3111">
            <v>12</v>
          </cell>
          <cell r="X3111">
            <v>59</v>
          </cell>
          <cell r="Y3111">
            <v>71</v>
          </cell>
        </row>
        <row r="3112">
          <cell r="C3112">
            <v>151</v>
          </cell>
          <cell r="D3112">
            <v>0</v>
          </cell>
          <cell r="E3112">
            <v>762</v>
          </cell>
          <cell r="F3112">
            <v>61</v>
          </cell>
          <cell r="G3112">
            <v>520</v>
          </cell>
          <cell r="H3112">
            <v>365</v>
          </cell>
          <cell r="I3112">
            <v>217</v>
          </cell>
          <cell r="J3112">
            <v>26</v>
          </cell>
          <cell r="K3112">
            <v>2</v>
          </cell>
          <cell r="L3112">
            <v>173</v>
          </cell>
          <cell r="M3112">
            <v>292</v>
          </cell>
          <cell r="N3112">
            <v>40</v>
          </cell>
          <cell r="O3112">
            <v>0</v>
          </cell>
          <cell r="P3112">
            <v>53</v>
          </cell>
          <cell r="Q3112">
            <v>237</v>
          </cell>
          <cell r="R3112">
            <v>905</v>
          </cell>
          <cell r="S3112">
            <v>45</v>
          </cell>
          <cell r="T3112">
            <v>308</v>
          </cell>
          <cell r="U3112">
            <v>0</v>
          </cell>
          <cell r="V3112">
            <v>0</v>
          </cell>
          <cell r="W3112">
            <v>1667</v>
          </cell>
          <cell r="X3112">
            <v>2490</v>
          </cell>
          <cell r="Y3112">
            <v>4157</v>
          </cell>
        </row>
        <row r="3113">
          <cell r="C3113">
            <v>26</v>
          </cell>
          <cell r="D3113">
            <v>0</v>
          </cell>
          <cell r="E3113">
            <v>275</v>
          </cell>
          <cell r="F3113">
            <v>9</v>
          </cell>
          <cell r="G3113">
            <v>618</v>
          </cell>
          <cell r="H3113">
            <v>48</v>
          </cell>
          <cell r="I3113">
            <v>67</v>
          </cell>
          <cell r="J3113">
            <v>117</v>
          </cell>
          <cell r="K3113">
            <v>1</v>
          </cell>
          <cell r="L3113">
            <v>68</v>
          </cell>
          <cell r="M3113">
            <v>79</v>
          </cell>
          <cell r="N3113">
            <v>60</v>
          </cell>
          <cell r="O3113">
            <v>0</v>
          </cell>
          <cell r="P3113">
            <v>43</v>
          </cell>
          <cell r="Q3113">
            <v>226</v>
          </cell>
          <cell r="R3113">
            <v>324</v>
          </cell>
          <cell r="S3113">
            <v>35</v>
          </cell>
          <cell r="T3113">
            <v>121</v>
          </cell>
          <cell r="U3113">
            <v>0</v>
          </cell>
          <cell r="V3113">
            <v>0</v>
          </cell>
          <cell r="W3113">
            <v>599</v>
          </cell>
          <cell r="X3113">
            <v>1518</v>
          </cell>
          <cell r="Y3113">
            <v>2117</v>
          </cell>
        </row>
        <row r="3114">
          <cell r="C3114">
            <v>32</v>
          </cell>
          <cell r="D3114">
            <v>0</v>
          </cell>
          <cell r="E3114">
            <v>281</v>
          </cell>
          <cell r="F3114">
            <v>27</v>
          </cell>
          <cell r="G3114">
            <v>397</v>
          </cell>
          <cell r="H3114">
            <v>76</v>
          </cell>
          <cell r="I3114">
            <v>47</v>
          </cell>
          <cell r="J3114">
            <v>72</v>
          </cell>
          <cell r="K3114">
            <v>1</v>
          </cell>
          <cell r="L3114">
            <v>105</v>
          </cell>
          <cell r="M3114">
            <v>102</v>
          </cell>
          <cell r="N3114">
            <v>19</v>
          </cell>
          <cell r="O3114">
            <v>0</v>
          </cell>
          <cell r="P3114">
            <v>13</v>
          </cell>
          <cell r="Q3114">
            <v>82</v>
          </cell>
          <cell r="R3114">
            <v>316</v>
          </cell>
          <cell r="S3114">
            <v>35</v>
          </cell>
          <cell r="T3114">
            <v>155</v>
          </cell>
          <cell r="U3114">
            <v>0</v>
          </cell>
          <cell r="V3114">
            <v>0</v>
          </cell>
          <cell r="W3114">
            <v>597</v>
          </cell>
          <cell r="X3114">
            <v>1163</v>
          </cell>
          <cell r="Y3114">
            <v>1760</v>
          </cell>
        </row>
        <row r="3115">
          <cell r="C3115">
            <v>0</v>
          </cell>
          <cell r="D3115">
            <v>0</v>
          </cell>
          <cell r="E3115">
            <v>25</v>
          </cell>
          <cell r="F3115">
            <v>0</v>
          </cell>
          <cell r="G3115">
            <v>3</v>
          </cell>
          <cell r="H3115">
            <v>0</v>
          </cell>
          <cell r="I3115">
            <v>0</v>
          </cell>
          <cell r="J3115">
            <v>0</v>
          </cell>
          <cell r="K3115">
            <v>0</v>
          </cell>
          <cell r="L3115">
            <v>0</v>
          </cell>
          <cell r="M3115">
            <v>0</v>
          </cell>
          <cell r="N3115">
            <v>0</v>
          </cell>
          <cell r="O3115">
            <v>0</v>
          </cell>
          <cell r="P3115">
            <v>0</v>
          </cell>
          <cell r="Q3115">
            <v>0</v>
          </cell>
          <cell r="R3115">
            <v>15</v>
          </cell>
          <cell r="S3115">
            <v>0</v>
          </cell>
          <cell r="T3115">
            <v>0</v>
          </cell>
          <cell r="U3115">
            <v>0</v>
          </cell>
          <cell r="V3115">
            <v>0</v>
          </cell>
          <cell r="W3115">
            <v>40</v>
          </cell>
          <cell r="X3115">
            <v>3</v>
          </cell>
          <cell r="Y3115">
            <v>43</v>
          </cell>
        </row>
        <row r="3116">
          <cell r="C3116">
            <v>0</v>
          </cell>
          <cell r="D3116">
            <v>0</v>
          </cell>
          <cell r="E3116">
            <v>2</v>
          </cell>
          <cell r="F3116">
            <v>0</v>
          </cell>
          <cell r="G3116">
            <v>4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L3116">
            <v>0</v>
          </cell>
          <cell r="M3116">
            <v>0</v>
          </cell>
          <cell r="N3116">
            <v>0</v>
          </cell>
          <cell r="O3116">
            <v>0</v>
          </cell>
          <cell r="P3116">
            <v>0</v>
          </cell>
          <cell r="Q3116">
            <v>0</v>
          </cell>
          <cell r="R3116">
            <v>10</v>
          </cell>
          <cell r="S3116">
            <v>0</v>
          </cell>
          <cell r="T3116">
            <v>0</v>
          </cell>
          <cell r="U3116">
            <v>0</v>
          </cell>
          <cell r="V3116">
            <v>0</v>
          </cell>
          <cell r="W3116">
            <v>12</v>
          </cell>
          <cell r="X3116">
            <v>4</v>
          </cell>
          <cell r="Y3116">
            <v>16</v>
          </cell>
        </row>
        <row r="3117">
          <cell r="C3117">
            <v>0</v>
          </cell>
          <cell r="D3117">
            <v>0</v>
          </cell>
          <cell r="E3117">
            <v>3</v>
          </cell>
          <cell r="F3117">
            <v>0</v>
          </cell>
          <cell r="G3117">
            <v>4</v>
          </cell>
          <cell r="H3117">
            <v>0</v>
          </cell>
          <cell r="I3117">
            <v>0</v>
          </cell>
          <cell r="J3117">
            <v>0</v>
          </cell>
          <cell r="K3117">
            <v>0</v>
          </cell>
          <cell r="L3117">
            <v>0</v>
          </cell>
          <cell r="M3117">
            <v>0</v>
          </cell>
          <cell r="N3117">
            <v>0</v>
          </cell>
          <cell r="O3117">
            <v>0</v>
          </cell>
          <cell r="P3117">
            <v>0</v>
          </cell>
          <cell r="Q3117">
            <v>0</v>
          </cell>
          <cell r="R3117">
            <v>44</v>
          </cell>
          <cell r="S3117">
            <v>0</v>
          </cell>
          <cell r="T3117">
            <v>0</v>
          </cell>
          <cell r="U3117">
            <v>0</v>
          </cell>
          <cell r="V3117">
            <v>0</v>
          </cell>
          <cell r="W3117">
            <v>47</v>
          </cell>
          <cell r="X3117">
            <v>4</v>
          </cell>
          <cell r="Y3117">
            <v>51</v>
          </cell>
        </row>
        <row r="3118">
          <cell r="C3118">
            <v>0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  <cell r="L3118">
            <v>0</v>
          </cell>
          <cell r="M3118">
            <v>0</v>
          </cell>
          <cell r="N3118">
            <v>0</v>
          </cell>
          <cell r="O3118">
            <v>0</v>
          </cell>
          <cell r="P3118">
            <v>0</v>
          </cell>
          <cell r="Q3118">
            <v>0</v>
          </cell>
          <cell r="R3118">
            <v>0</v>
          </cell>
          <cell r="S3118">
            <v>0</v>
          </cell>
          <cell r="T3118">
            <v>0</v>
          </cell>
          <cell r="U3118">
            <v>0</v>
          </cell>
          <cell r="V3118">
            <v>0</v>
          </cell>
          <cell r="W3118">
            <v>0</v>
          </cell>
          <cell r="X3118">
            <v>0</v>
          </cell>
          <cell r="Y3118">
            <v>0</v>
          </cell>
        </row>
        <row r="3119">
          <cell r="C3119">
            <v>0</v>
          </cell>
          <cell r="D3119">
            <v>0</v>
          </cell>
          <cell r="E3119">
            <v>41</v>
          </cell>
          <cell r="F3119">
            <v>0</v>
          </cell>
          <cell r="G3119">
            <v>25</v>
          </cell>
          <cell r="H3119">
            <v>0</v>
          </cell>
          <cell r="I3119">
            <v>0</v>
          </cell>
          <cell r="J3119">
            <v>0</v>
          </cell>
          <cell r="K3119">
            <v>0</v>
          </cell>
          <cell r="L3119">
            <v>0</v>
          </cell>
          <cell r="M3119">
            <v>0</v>
          </cell>
          <cell r="N3119">
            <v>0</v>
          </cell>
          <cell r="O3119">
            <v>0</v>
          </cell>
          <cell r="P3119">
            <v>0</v>
          </cell>
          <cell r="Q3119">
            <v>0</v>
          </cell>
          <cell r="R3119">
            <v>23</v>
          </cell>
          <cell r="S3119">
            <v>0</v>
          </cell>
          <cell r="T3119">
            <v>0</v>
          </cell>
          <cell r="U3119">
            <v>0</v>
          </cell>
          <cell r="V3119">
            <v>0</v>
          </cell>
          <cell r="W3119">
            <v>64</v>
          </cell>
          <cell r="X3119">
            <v>25</v>
          </cell>
          <cell r="Y3119">
            <v>89</v>
          </cell>
        </row>
        <row r="3120">
          <cell r="C3120">
            <v>0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L3120">
            <v>0</v>
          </cell>
          <cell r="M3120">
            <v>0</v>
          </cell>
          <cell r="N3120">
            <v>0</v>
          </cell>
          <cell r="O3120">
            <v>0</v>
          </cell>
          <cell r="P3120">
            <v>1</v>
          </cell>
          <cell r="Q3120">
            <v>0</v>
          </cell>
          <cell r="R3120">
            <v>10</v>
          </cell>
          <cell r="S3120">
            <v>0</v>
          </cell>
          <cell r="T3120">
            <v>0</v>
          </cell>
          <cell r="U3120">
            <v>0</v>
          </cell>
          <cell r="V3120">
            <v>0</v>
          </cell>
          <cell r="W3120">
            <v>10</v>
          </cell>
          <cell r="X3120">
            <v>1</v>
          </cell>
          <cell r="Y3120">
            <v>11</v>
          </cell>
        </row>
        <row r="3121">
          <cell r="C3121">
            <v>514</v>
          </cell>
          <cell r="D3121">
            <v>0</v>
          </cell>
          <cell r="E3121">
            <v>4107</v>
          </cell>
          <cell r="F3121">
            <v>357</v>
          </cell>
          <cell r="G3121">
            <v>5941</v>
          </cell>
          <cell r="H3121">
            <v>1181</v>
          </cell>
          <cell r="I3121">
            <v>911</v>
          </cell>
          <cell r="J3121">
            <v>866</v>
          </cell>
          <cell r="K3121">
            <v>13</v>
          </cell>
          <cell r="L3121">
            <v>1164</v>
          </cell>
          <cell r="M3121">
            <v>1184</v>
          </cell>
          <cell r="N3121">
            <v>619</v>
          </cell>
          <cell r="O3121">
            <v>0</v>
          </cell>
          <cell r="P3121">
            <v>567</v>
          </cell>
          <cell r="Q3121">
            <v>3038</v>
          </cell>
          <cell r="R3121">
            <v>3682</v>
          </cell>
          <cell r="S3121">
            <v>592</v>
          </cell>
          <cell r="T3121">
            <v>1885</v>
          </cell>
          <cell r="U3121">
            <v>0</v>
          </cell>
          <cell r="V3121">
            <v>0</v>
          </cell>
          <cell r="W3121">
            <v>7789</v>
          </cell>
          <cell r="X3121">
            <v>18832</v>
          </cell>
          <cell r="Y3121">
            <v>26621</v>
          </cell>
        </row>
        <row r="3122">
          <cell r="C3122">
            <v>0</v>
          </cell>
          <cell r="D3122">
            <v>0</v>
          </cell>
          <cell r="E3122">
            <v>0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4727</v>
          </cell>
          <cell r="L3122">
            <v>0</v>
          </cell>
          <cell r="M3122">
            <v>0</v>
          </cell>
          <cell r="N3122">
            <v>0</v>
          </cell>
          <cell r="O3122">
            <v>0</v>
          </cell>
          <cell r="P3122">
            <v>0</v>
          </cell>
          <cell r="Q3122">
            <v>0</v>
          </cell>
          <cell r="R3122">
            <v>0</v>
          </cell>
          <cell r="S3122">
            <v>0</v>
          </cell>
          <cell r="T3122">
            <v>0</v>
          </cell>
          <cell r="U3122">
            <v>0</v>
          </cell>
          <cell r="V3122">
            <v>0</v>
          </cell>
          <cell r="W3122">
            <v>0</v>
          </cell>
          <cell r="X3122">
            <v>4727</v>
          </cell>
          <cell r="Y3122">
            <v>4727</v>
          </cell>
        </row>
        <row r="3123">
          <cell r="C3123">
            <v>0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  <cell r="J3123">
            <v>0</v>
          </cell>
          <cell r="K3123">
            <v>2475</v>
          </cell>
          <cell r="L3123">
            <v>0</v>
          </cell>
          <cell r="M3123">
            <v>0</v>
          </cell>
          <cell r="N3123">
            <v>0</v>
          </cell>
          <cell r="O3123">
            <v>0</v>
          </cell>
          <cell r="P3123">
            <v>0</v>
          </cell>
          <cell r="Q3123">
            <v>0</v>
          </cell>
          <cell r="R3123">
            <v>0</v>
          </cell>
          <cell r="S3123">
            <v>0</v>
          </cell>
          <cell r="T3123">
            <v>0</v>
          </cell>
          <cell r="U3123">
            <v>0</v>
          </cell>
          <cell r="V3123">
            <v>0</v>
          </cell>
          <cell r="W3123">
            <v>0</v>
          </cell>
          <cell r="X3123">
            <v>2475</v>
          </cell>
          <cell r="Y3123">
            <v>2475</v>
          </cell>
        </row>
        <row r="3124">
          <cell r="C3124">
            <v>0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5566</v>
          </cell>
          <cell r="L3124">
            <v>0</v>
          </cell>
          <cell r="M3124">
            <v>0</v>
          </cell>
          <cell r="N3124">
            <v>0</v>
          </cell>
          <cell r="O3124">
            <v>0</v>
          </cell>
          <cell r="P3124">
            <v>0</v>
          </cell>
          <cell r="Q3124">
            <v>0</v>
          </cell>
          <cell r="R3124">
            <v>0</v>
          </cell>
          <cell r="S3124">
            <v>0</v>
          </cell>
          <cell r="T3124">
            <v>0</v>
          </cell>
          <cell r="U3124">
            <v>0</v>
          </cell>
          <cell r="V3124">
            <v>0</v>
          </cell>
          <cell r="W3124">
            <v>0</v>
          </cell>
          <cell r="X3124">
            <v>5566</v>
          </cell>
          <cell r="Y3124">
            <v>5566</v>
          </cell>
        </row>
        <row r="3125">
          <cell r="C3125">
            <v>0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  <cell r="J3125">
            <v>0</v>
          </cell>
          <cell r="K3125">
            <v>1695</v>
          </cell>
          <cell r="L3125">
            <v>0</v>
          </cell>
          <cell r="M3125">
            <v>0</v>
          </cell>
          <cell r="N3125">
            <v>0</v>
          </cell>
          <cell r="O3125">
            <v>0</v>
          </cell>
          <cell r="P3125">
            <v>0</v>
          </cell>
          <cell r="Q3125">
            <v>0</v>
          </cell>
          <cell r="R3125">
            <v>0</v>
          </cell>
          <cell r="S3125">
            <v>0</v>
          </cell>
          <cell r="T3125">
            <v>0</v>
          </cell>
          <cell r="U3125">
            <v>0</v>
          </cell>
          <cell r="V3125">
            <v>0</v>
          </cell>
          <cell r="W3125">
            <v>0</v>
          </cell>
          <cell r="X3125">
            <v>1695</v>
          </cell>
          <cell r="Y3125">
            <v>1695</v>
          </cell>
        </row>
        <row r="3126">
          <cell r="C3126">
            <v>0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2511</v>
          </cell>
          <cell r="L3126">
            <v>0</v>
          </cell>
          <cell r="M3126">
            <v>0</v>
          </cell>
          <cell r="N3126">
            <v>0</v>
          </cell>
          <cell r="O3126">
            <v>0</v>
          </cell>
          <cell r="P3126">
            <v>0</v>
          </cell>
          <cell r="Q3126">
            <v>0</v>
          </cell>
          <cell r="R3126">
            <v>0</v>
          </cell>
          <cell r="S3126">
            <v>0</v>
          </cell>
          <cell r="T3126">
            <v>0</v>
          </cell>
          <cell r="U3126">
            <v>0</v>
          </cell>
          <cell r="V3126">
            <v>0</v>
          </cell>
          <cell r="W3126">
            <v>0</v>
          </cell>
          <cell r="X3126">
            <v>2511</v>
          </cell>
          <cell r="Y3126">
            <v>2511</v>
          </cell>
        </row>
        <row r="3127">
          <cell r="C3127">
            <v>0</v>
          </cell>
          <cell r="D3127">
            <v>0</v>
          </cell>
          <cell r="E3127">
            <v>0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  <cell r="J3127">
            <v>0</v>
          </cell>
          <cell r="K3127">
            <v>1732</v>
          </cell>
          <cell r="L3127">
            <v>0</v>
          </cell>
          <cell r="M3127">
            <v>0</v>
          </cell>
          <cell r="N3127">
            <v>0</v>
          </cell>
          <cell r="O3127">
            <v>0</v>
          </cell>
          <cell r="P3127">
            <v>0</v>
          </cell>
          <cell r="Q3127">
            <v>0</v>
          </cell>
          <cell r="R3127">
            <v>0</v>
          </cell>
          <cell r="S3127">
            <v>0</v>
          </cell>
          <cell r="T3127">
            <v>0</v>
          </cell>
          <cell r="U3127">
            <v>0</v>
          </cell>
          <cell r="V3127">
            <v>0</v>
          </cell>
          <cell r="W3127">
            <v>0</v>
          </cell>
          <cell r="X3127">
            <v>1732</v>
          </cell>
          <cell r="Y3127">
            <v>1732</v>
          </cell>
        </row>
        <row r="3128">
          <cell r="C3128">
            <v>0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1267</v>
          </cell>
          <cell r="L3128">
            <v>0</v>
          </cell>
          <cell r="M3128">
            <v>0</v>
          </cell>
          <cell r="N3128">
            <v>0</v>
          </cell>
          <cell r="O3128">
            <v>0</v>
          </cell>
          <cell r="P3128">
            <v>0</v>
          </cell>
          <cell r="Q3128">
            <v>0</v>
          </cell>
          <cell r="R3128">
            <v>0</v>
          </cell>
          <cell r="S3128">
            <v>0</v>
          </cell>
          <cell r="T3128">
            <v>0</v>
          </cell>
          <cell r="U3128">
            <v>0</v>
          </cell>
          <cell r="V3128">
            <v>0</v>
          </cell>
          <cell r="W3128">
            <v>0</v>
          </cell>
          <cell r="X3128">
            <v>1267</v>
          </cell>
          <cell r="Y3128">
            <v>1267</v>
          </cell>
        </row>
        <row r="3129">
          <cell r="C3129">
            <v>0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4063</v>
          </cell>
          <cell r="L3129">
            <v>0</v>
          </cell>
          <cell r="M3129">
            <v>0</v>
          </cell>
          <cell r="N3129">
            <v>0</v>
          </cell>
          <cell r="O3129">
            <v>0</v>
          </cell>
          <cell r="P3129">
            <v>0</v>
          </cell>
          <cell r="Q3129">
            <v>0</v>
          </cell>
          <cell r="R3129">
            <v>0</v>
          </cell>
          <cell r="S3129">
            <v>0</v>
          </cell>
          <cell r="T3129">
            <v>0</v>
          </cell>
          <cell r="U3129">
            <v>0</v>
          </cell>
          <cell r="V3129">
            <v>0</v>
          </cell>
          <cell r="W3129">
            <v>0</v>
          </cell>
          <cell r="X3129">
            <v>4063</v>
          </cell>
          <cell r="Y3129">
            <v>4063</v>
          </cell>
        </row>
        <row r="3130">
          <cell r="C3130">
            <v>0</v>
          </cell>
          <cell r="D3130">
            <v>0</v>
          </cell>
          <cell r="E3130">
            <v>0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2265</v>
          </cell>
          <cell r="L3130">
            <v>0</v>
          </cell>
          <cell r="M3130">
            <v>0</v>
          </cell>
          <cell r="N3130">
            <v>0</v>
          </cell>
          <cell r="O3130">
            <v>0</v>
          </cell>
          <cell r="P3130">
            <v>0</v>
          </cell>
          <cell r="Q3130">
            <v>0</v>
          </cell>
          <cell r="R3130">
            <v>0</v>
          </cell>
          <cell r="S3130">
            <v>0</v>
          </cell>
          <cell r="T3130">
            <v>0</v>
          </cell>
          <cell r="U3130">
            <v>0</v>
          </cell>
          <cell r="V3130">
            <v>0</v>
          </cell>
          <cell r="W3130">
            <v>0</v>
          </cell>
          <cell r="X3130">
            <v>2265</v>
          </cell>
          <cell r="Y3130">
            <v>2265</v>
          </cell>
        </row>
        <row r="3131">
          <cell r="C3131">
            <v>0</v>
          </cell>
          <cell r="D3131">
            <v>0</v>
          </cell>
          <cell r="E3131">
            <v>0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  <cell r="K3131">
            <v>36</v>
          </cell>
          <cell r="L3131">
            <v>0</v>
          </cell>
          <cell r="M3131">
            <v>0</v>
          </cell>
          <cell r="N3131">
            <v>0</v>
          </cell>
          <cell r="O3131">
            <v>0</v>
          </cell>
          <cell r="P3131">
            <v>0</v>
          </cell>
          <cell r="Q3131">
            <v>0</v>
          </cell>
          <cell r="R3131">
            <v>0</v>
          </cell>
          <cell r="S3131">
            <v>0</v>
          </cell>
          <cell r="T3131">
            <v>0</v>
          </cell>
          <cell r="U3131">
            <v>0</v>
          </cell>
          <cell r="V3131">
            <v>0</v>
          </cell>
          <cell r="W3131">
            <v>0</v>
          </cell>
          <cell r="X3131">
            <v>36</v>
          </cell>
          <cell r="Y3131">
            <v>36</v>
          </cell>
        </row>
        <row r="3132">
          <cell r="C3132">
            <v>0</v>
          </cell>
          <cell r="D3132">
            <v>0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9069</v>
          </cell>
          <cell r="L3132">
            <v>0</v>
          </cell>
          <cell r="M3132">
            <v>0</v>
          </cell>
          <cell r="N3132">
            <v>0</v>
          </cell>
          <cell r="O3132">
            <v>0</v>
          </cell>
          <cell r="P3132">
            <v>0</v>
          </cell>
          <cell r="Q3132">
            <v>0</v>
          </cell>
          <cell r="R3132">
            <v>0</v>
          </cell>
          <cell r="S3132">
            <v>0</v>
          </cell>
          <cell r="T3132">
            <v>0</v>
          </cell>
          <cell r="U3132">
            <v>0</v>
          </cell>
          <cell r="V3132">
            <v>0</v>
          </cell>
          <cell r="W3132">
            <v>0</v>
          </cell>
          <cell r="X3132">
            <v>9069</v>
          </cell>
          <cell r="Y3132">
            <v>9069</v>
          </cell>
        </row>
        <row r="3133">
          <cell r="C3133">
            <v>0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  <cell r="I3133">
            <v>0</v>
          </cell>
          <cell r="J3133">
            <v>0</v>
          </cell>
          <cell r="K3133">
            <v>3478</v>
          </cell>
          <cell r="L3133">
            <v>0</v>
          </cell>
          <cell r="M3133">
            <v>0</v>
          </cell>
          <cell r="N3133">
            <v>0</v>
          </cell>
          <cell r="O3133">
            <v>0</v>
          </cell>
          <cell r="P3133">
            <v>0</v>
          </cell>
          <cell r="Q3133">
            <v>0</v>
          </cell>
          <cell r="R3133">
            <v>0</v>
          </cell>
          <cell r="S3133">
            <v>0</v>
          </cell>
          <cell r="T3133">
            <v>0</v>
          </cell>
          <cell r="U3133">
            <v>0</v>
          </cell>
          <cell r="V3133">
            <v>0</v>
          </cell>
          <cell r="W3133">
            <v>0</v>
          </cell>
          <cell r="X3133">
            <v>3478</v>
          </cell>
          <cell r="Y3133">
            <v>3478</v>
          </cell>
        </row>
        <row r="3134">
          <cell r="C3134">
            <v>0</v>
          </cell>
          <cell r="D3134">
            <v>0</v>
          </cell>
          <cell r="E3134">
            <v>0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6566</v>
          </cell>
          <cell r="L3134">
            <v>0</v>
          </cell>
          <cell r="M3134">
            <v>0</v>
          </cell>
          <cell r="N3134">
            <v>0</v>
          </cell>
          <cell r="O3134">
            <v>0</v>
          </cell>
          <cell r="P3134">
            <v>0</v>
          </cell>
          <cell r="Q3134">
            <v>0</v>
          </cell>
          <cell r="R3134">
            <v>0</v>
          </cell>
          <cell r="S3134">
            <v>0</v>
          </cell>
          <cell r="T3134">
            <v>0</v>
          </cell>
          <cell r="U3134">
            <v>0</v>
          </cell>
          <cell r="V3134">
            <v>0</v>
          </cell>
          <cell r="W3134">
            <v>0</v>
          </cell>
          <cell r="X3134">
            <v>6566</v>
          </cell>
          <cell r="Y3134">
            <v>6566</v>
          </cell>
        </row>
        <row r="3135">
          <cell r="C3135">
            <v>0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  <cell r="J3135">
            <v>0</v>
          </cell>
          <cell r="K3135">
            <v>576</v>
          </cell>
          <cell r="L3135">
            <v>0</v>
          </cell>
          <cell r="M3135">
            <v>0</v>
          </cell>
          <cell r="N3135">
            <v>0</v>
          </cell>
          <cell r="O3135">
            <v>0</v>
          </cell>
          <cell r="P3135">
            <v>0</v>
          </cell>
          <cell r="Q3135">
            <v>0</v>
          </cell>
          <cell r="R3135">
            <v>0</v>
          </cell>
          <cell r="S3135">
            <v>0</v>
          </cell>
          <cell r="T3135">
            <v>0</v>
          </cell>
          <cell r="U3135">
            <v>0</v>
          </cell>
          <cell r="V3135">
            <v>0</v>
          </cell>
          <cell r="W3135">
            <v>0</v>
          </cell>
          <cell r="X3135">
            <v>576</v>
          </cell>
          <cell r="Y3135">
            <v>576</v>
          </cell>
        </row>
        <row r="3136">
          <cell r="C3136">
            <v>0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L3136">
            <v>0</v>
          </cell>
          <cell r="M3136">
            <v>0</v>
          </cell>
          <cell r="N3136">
            <v>0</v>
          </cell>
          <cell r="O3136">
            <v>0</v>
          </cell>
          <cell r="P3136">
            <v>0</v>
          </cell>
          <cell r="Q3136">
            <v>0</v>
          </cell>
          <cell r="R3136">
            <v>0</v>
          </cell>
          <cell r="S3136">
            <v>0</v>
          </cell>
          <cell r="T3136">
            <v>0</v>
          </cell>
          <cell r="U3136">
            <v>0</v>
          </cell>
          <cell r="V3136">
            <v>0</v>
          </cell>
          <cell r="W3136">
            <v>0</v>
          </cell>
          <cell r="X3136">
            <v>0</v>
          </cell>
          <cell r="Y3136">
            <v>0</v>
          </cell>
        </row>
        <row r="3137">
          <cell r="C3137">
            <v>0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  <cell r="J3137">
            <v>0</v>
          </cell>
          <cell r="K3137">
            <v>0</v>
          </cell>
          <cell r="L3137">
            <v>0</v>
          </cell>
          <cell r="M3137">
            <v>0</v>
          </cell>
          <cell r="N3137">
            <v>0</v>
          </cell>
          <cell r="O3137">
            <v>0</v>
          </cell>
          <cell r="P3137">
            <v>0</v>
          </cell>
          <cell r="Q3137">
            <v>0</v>
          </cell>
          <cell r="R3137">
            <v>0</v>
          </cell>
          <cell r="S3137">
            <v>0</v>
          </cell>
          <cell r="T3137">
            <v>0</v>
          </cell>
          <cell r="U3137">
            <v>0</v>
          </cell>
          <cell r="V3137">
            <v>0</v>
          </cell>
          <cell r="W3137">
            <v>0</v>
          </cell>
          <cell r="X3137">
            <v>0</v>
          </cell>
          <cell r="Y3137">
            <v>0</v>
          </cell>
        </row>
        <row r="3138">
          <cell r="C3138">
            <v>0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L3138">
            <v>0</v>
          </cell>
          <cell r="M3138">
            <v>0</v>
          </cell>
          <cell r="N3138">
            <v>0</v>
          </cell>
          <cell r="O3138">
            <v>0</v>
          </cell>
          <cell r="P3138">
            <v>0</v>
          </cell>
          <cell r="Q3138">
            <v>0</v>
          </cell>
          <cell r="R3138">
            <v>0</v>
          </cell>
          <cell r="S3138">
            <v>0</v>
          </cell>
          <cell r="T3138">
            <v>0</v>
          </cell>
          <cell r="U3138">
            <v>0</v>
          </cell>
          <cell r="V3138">
            <v>0</v>
          </cell>
          <cell r="W3138">
            <v>0</v>
          </cell>
          <cell r="X3138">
            <v>0</v>
          </cell>
          <cell r="Y3138">
            <v>0</v>
          </cell>
        </row>
        <row r="3139">
          <cell r="C3139">
            <v>0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  <cell r="K3139">
            <v>0</v>
          </cell>
          <cell r="L3139">
            <v>0</v>
          </cell>
          <cell r="M3139">
            <v>0</v>
          </cell>
          <cell r="N3139">
            <v>0</v>
          </cell>
          <cell r="O3139">
            <v>0</v>
          </cell>
          <cell r="P3139">
            <v>0</v>
          </cell>
          <cell r="Q3139">
            <v>0</v>
          </cell>
          <cell r="R3139">
            <v>0</v>
          </cell>
          <cell r="S3139">
            <v>0</v>
          </cell>
          <cell r="T3139">
            <v>0</v>
          </cell>
          <cell r="U3139">
            <v>0</v>
          </cell>
          <cell r="V3139">
            <v>0</v>
          </cell>
          <cell r="W3139">
            <v>0</v>
          </cell>
          <cell r="X3139">
            <v>0</v>
          </cell>
          <cell r="Y3139">
            <v>0</v>
          </cell>
        </row>
        <row r="3140">
          <cell r="C3140">
            <v>0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2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2</v>
          </cell>
          <cell r="Y3140">
            <v>2</v>
          </cell>
        </row>
        <row r="3141">
          <cell r="C3141">
            <v>0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  <cell r="K3141">
            <v>46028</v>
          </cell>
          <cell r="L3141">
            <v>0</v>
          </cell>
          <cell r="M3141">
            <v>0</v>
          </cell>
          <cell r="N3141">
            <v>0</v>
          </cell>
          <cell r="O3141">
            <v>0</v>
          </cell>
          <cell r="P3141">
            <v>0</v>
          </cell>
          <cell r="Q3141">
            <v>0</v>
          </cell>
          <cell r="R3141">
            <v>0</v>
          </cell>
          <cell r="S3141">
            <v>0</v>
          </cell>
          <cell r="T3141">
            <v>0</v>
          </cell>
          <cell r="U3141">
            <v>0</v>
          </cell>
          <cell r="V3141">
            <v>0</v>
          </cell>
          <cell r="W3141">
            <v>0</v>
          </cell>
          <cell r="X3141">
            <v>46028</v>
          </cell>
          <cell r="Y3141">
            <v>46028</v>
          </cell>
        </row>
        <row r="3142">
          <cell r="C3142">
            <v>279</v>
          </cell>
          <cell r="D3142">
            <v>124</v>
          </cell>
          <cell r="E3142">
            <v>1887</v>
          </cell>
          <cell r="F3142">
            <v>288</v>
          </cell>
          <cell r="G3142">
            <v>497</v>
          </cell>
          <cell r="H3142">
            <v>273</v>
          </cell>
          <cell r="I3142">
            <v>315</v>
          </cell>
          <cell r="J3142">
            <v>187</v>
          </cell>
          <cell r="K3142">
            <v>106</v>
          </cell>
          <cell r="L3142">
            <v>1567</v>
          </cell>
          <cell r="M3142">
            <v>229</v>
          </cell>
          <cell r="N3142">
            <v>113</v>
          </cell>
          <cell r="O3142">
            <v>212</v>
          </cell>
          <cell r="P3142">
            <v>251</v>
          </cell>
          <cell r="Q3142">
            <v>387</v>
          </cell>
          <cell r="R3142">
            <v>711</v>
          </cell>
          <cell r="S3142">
            <v>245</v>
          </cell>
          <cell r="T3142">
            <v>310</v>
          </cell>
          <cell r="U3142">
            <v>87</v>
          </cell>
          <cell r="V3142">
            <v>147</v>
          </cell>
          <cell r="W3142">
            <v>2598</v>
          </cell>
          <cell r="X3142">
            <v>5617</v>
          </cell>
          <cell r="Y3142">
            <v>8215</v>
          </cell>
        </row>
        <row r="3143">
          <cell r="C3143">
            <v>236</v>
          </cell>
          <cell r="D3143">
            <v>164</v>
          </cell>
          <cell r="E3143">
            <v>1905</v>
          </cell>
          <cell r="F3143">
            <v>421</v>
          </cell>
          <cell r="G3143">
            <v>823</v>
          </cell>
          <cell r="H3143">
            <v>360</v>
          </cell>
          <cell r="I3143">
            <v>540</v>
          </cell>
          <cell r="J3143">
            <v>301</v>
          </cell>
          <cell r="K3143">
            <v>68</v>
          </cell>
          <cell r="L3143">
            <v>1234</v>
          </cell>
          <cell r="M3143">
            <v>275</v>
          </cell>
          <cell r="N3143">
            <v>131</v>
          </cell>
          <cell r="O3143">
            <v>428</v>
          </cell>
          <cell r="P3143">
            <v>302</v>
          </cell>
          <cell r="Q3143">
            <v>430</v>
          </cell>
          <cell r="R3143">
            <v>776</v>
          </cell>
          <cell r="S3143">
            <v>383</v>
          </cell>
          <cell r="T3143">
            <v>233</v>
          </cell>
          <cell r="U3143">
            <v>85</v>
          </cell>
          <cell r="V3143">
            <v>199</v>
          </cell>
          <cell r="W3143">
            <v>2681</v>
          </cell>
          <cell r="X3143">
            <v>6613</v>
          </cell>
          <cell r="Y3143">
            <v>9294</v>
          </cell>
        </row>
        <row r="3144">
          <cell r="C3144">
            <v>492</v>
          </cell>
          <cell r="D3144">
            <v>344</v>
          </cell>
          <cell r="E3144">
            <v>4127</v>
          </cell>
          <cell r="F3144">
            <v>533</v>
          </cell>
          <cell r="G3144">
            <v>1089</v>
          </cell>
          <cell r="H3144">
            <v>1114</v>
          </cell>
          <cell r="I3144">
            <v>432</v>
          </cell>
          <cell r="J3144">
            <v>329</v>
          </cell>
          <cell r="K3144">
            <v>169</v>
          </cell>
          <cell r="L3144">
            <v>1871</v>
          </cell>
          <cell r="M3144">
            <v>527</v>
          </cell>
          <cell r="N3144">
            <v>136</v>
          </cell>
          <cell r="O3144">
            <v>377</v>
          </cell>
          <cell r="P3144">
            <v>859</v>
          </cell>
          <cell r="Q3144">
            <v>1148</v>
          </cell>
          <cell r="R3144">
            <v>1477</v>
          </cell>
          <cell r="S3144">
            <v>543</v>
          </cell>
          <cell r="T3144">
            <v>580</v>
          </cell>
          <cell r="U3144">
            <v>143</v>
          </cell>
          <cell r="V3144">
            <v>372</v>
          </cell>
          <cell r="W3144">
            <v>5604</v>
          </cell>
          <cell r="X3144">
            <v>11058</v>
          </cell>
          <cell r="Y3144">
            <v>16662</v>
          </cell>
        </row>
        <row r="3145">
          <cell r="C3145">
            <v>100</v>
          </cell>
          <cell r="D3145">
            <v>60</v>
          </cell>
          <cell r="E3145">
            <v>820</v>
          </cell>
          <cell r="F3145">
            <v>136</v>
          </cell>
          <cell r="G3145">
            <v>323</v>
          </cell>
          <cell r="H3145">
            <v>65</v>
          </cell>
          <cell r="I3145">
            <v>59</v>
          </cell>
          <cell r="J3145">
            <v>129</v>
          </cell>
          <cell r="K3145">
            <v>49</v>
          </cell>
          <cell r="L3145">
            <v>461</v>
          </cell>
          <cell r="M3145">
            <v>97</v>
          </cell>
          <cell r="N3145">
            <v>37</v>
          </cell>
          <cell r="O3145">
            <v>93</v>
          </cell>
          <cell r="P3145">
            <v>124</v>
          </cell>
          <cell r="Q3145">
            <v>294</v>
          </cell>
          <cell r="R3145">
            <v>430</v>
          </cell>
          <cell r="S3145">
            <v>116</v>
          </cell>
          <cell r="T3145">
            <v>103</v>
          </cell>
          <cell r="U3145">
            <v>26</v>
          </cell>
          <cell r="V3145">
            <v>62</v>
          </cell>
          <cell r="W3145">
            <v>1250</v>
          </cell>
          <cell r="X3145">
            <v>2334</v>
          </cell>
          <cell r="Y3145">
            <v>3584</v>
          </cell>
        </row>
        <row r="3146">
          <cell r="C3146">
            <v>349</v>
          </cell>
          <cell r="D3146">
            <v>200</v>
          </cell>
          <cell r="E3146">
            <v>2095</v>
          </cell>
          <cell r="F3146">
            <v>338</v>
          </cell>
          <cell r="G3146">
            <v>709</v>
          </cell>
          <cell r="H3146">
            <v>654</v>
          </cell>
          <cell r="I3146">
            <v>661</v>
          </cell>
          <cell r="J3146">
            <v>199</v>
          </cell>
          <cell r="K3146">
            <v>75</v>
          </cell>
          <cell r="L3146">
            <v>1271</v>
          </cell>
          <cell r="M3146">
            <v>359</v>
          </cell>
          <cell r="N3146">
            <v>116</v>
          </cell>
          <cell r="O3146">
            <v>164</v>
          </cell>
          <cell r="P3146">
            <v>272</v>
          </cell>
          <cell r="Q3146">
            <v>663</v>
          </cell>
          <cell r="R3146">
            <v>926</v>
          </cell>
          <cell r="S3146">
            <v>316</v>
          </cell>
          <cell r="T3146">
            <v>257</v>
          </cell>
          <cell r="U3146">
            <v>53</v>
          </cell>
          <cell r="V3146">
            <v>220</v>
          </cell>
          <cell r="W3146">
            <v>3021</v>
          </cell>
          <cell r="X3146">
            <v>6876</v>
          </cell>
          <cell r="Y3146">
            <v>9897</v>
          </cell>
        </row>
        <row r="3147">
          <cell r="C3147">
            <v>274</v>
          </cell>
          <cell r="D3147">
            <v>223</v>
          </cell>
          <cell r="E3147">
            <v>2093</v>
          </cell>
          <cell r="F3147">
            <v>285</v>
          </cell>
          <cell r="G3147">
            <v>426</v>
          </cell>
          <cell r="H3147">
            <v>520</v>
          </cell>
          <cell r="I3147">
            <v>424</v>
          </cell>
          <cell r="J3147">
            <v>187</v>
          </cell>
          <cell r="K3147">
            <v>120</v>
          </cell>
          <cell r="L3147">
            <v>2509</v>
          </cell>
          <cell r="M3147">
            <v>253</v>
          </cell>
          <cell r="N3147">
            <v>109</v>
          </cell>
          <cell r="O3147">
            <v>300</v>
          </cell>
          <cell r="P3147">
            <v>377</v>
          </cell>
          <cell r="Q3147">
            <v>490</v>
          </cell>
          <cell r="R3147">
            <v>871</v>
          </cell>
          <cell r="S3147">
            <v>379</v>
          </cell>
          <cell r="T3147">
            <v>438</v>
          </cell>
          <cell r="U3147">
            <v>89</v>
          </cell>
          <cell r="V3147">
            <v>245</v>
          </cell>
          <cell r="W3147">
            <v>2964</v>
          </cell>
          <cell r="X3147">
            <v>7648</v>
          </cell>
          <cell r="Y3147">
            <v>10612</v>
          </cell>
        </row>
        <row r="3148">
          <cell r="C3148">
            <v>109</v>
          </cell>
          <cell r="D3148">
            <v>100</v>
          </cell>
          <cell r="E3148">
            <v>1111</v>
          </cell>
          <cell r="F3148">
            <v>179</v>
          </cell>
          <cell r="G3148">
            <v>361</v>
          </cell>
          <cell r="H3148">
            <v>156</v>
          </cell>
          <cell r="I3148">
            <v>381</v>
          </cell>
          <cell r="J3148">
            <v>189</v>
          </cell>
          <cell r="K3148">
            <v>73</v>
          </cell>
          <cell r="L3148">
            <v>799</v>
          </cell>
          <cell r="M3148">
            <v>139</v>
          </cell>
          <cell r="N3148">
            <v>39</v>
          </cell>
          <cell r="O3148">
            <v>297</v>
          </cell>
          <cell r="P3148">
            <v>262</v>
          </cell>
          <cell r="Q3148">
            <v>330</v>
          </cell>
          <cell r="R3148">
            <v>423</v>
          </cell>
          <cell r="S3148">
            <v>236</v>
          </cell>
          <cell r="T3148">
            <v>325</v>
          </cell>
          <cell r="U3148">
            <v>35</v>
          </cell>
          <cell r="V3148">
            <v>114</v>
          </cell>
          <cell r="W3148">
            <v>1534</v>
          </cell>
          <cell r="X3148">
            <v>4124</v>
          </cell>
          <cell r="Y3148">
            <v>5658</v>
          </cell>
        </row>
        <row r="3149">
          <cell r="C3149">
            <v>130</v>
          </cell>
          <cell r="D3149">
            <v>127</v>
          </cell>
          <cell r="E3149">
            <v>1365</v>
          </cell>
          <cell r="F3149">
            <v>219</v>
          </cell>
          <cell r="G3149">
            <v>408</v>
          </cell>
          <cell r="H3149">
            <v>338</v>
          </cell>
          <cell r="I3149">
            <v>463</v>
          </cell>
          <cell r="J3149">
            <v>302</v>
          </cell>
          <cell r="K3149">
            <v>60</v>
          </cell>
          <cell r="L3149">
            <v>1171</v>
          </cell>
          <cell r="M3149">
            <v>200</v>
          </cell>
          <cell r="N3149">
            <v>48</v>
          </cell>
          <cell r="O3149">
            <v>104</v>
          </cell>
          <cell r="P3149">
            <v>194</v>
          </cell>
          <cell r="Q3149">
            <v>309</v>
          </cell>
          <cell r="R3149">
            <v>537</v>
          </cell>
          <cell r="S3149">
            <v>483</v>
          </cell>
          <cell r="T3149">
            <v>230</v>
          </cell>
          <cell r="U3149">
            <v>29</v>
          </cell>
          <cell r="V3149">
            <v>102</v>
          </cell>
          <cell r="W3149">
            <v>1902</v>
          </cell>
          <cell r="X3149">
            <v>4917</v>
          </cell>
          <cell r="Y3149">
            <v>6819</v>
          </cell>
        </row>
        <row r="3150">
          <cell r="C3150">
            <v>75</v>
          </cell>
          <cell r="D3150">
            <v>71</v>
          </cell>
          <cell r="E3150">
            <v>575</v>
          </cell>
          <cell r="F3150">
            <v>145</v>
          </cell>
          <cell r="G3150">
            <v>224</v>
          </cell>
          <cell r="H3150">
            <v>107</v>
          </cell>
          <cell r="I3150">
            <v>43</v>
          </cell>
          <cell r="J3150">
            <v>85</v>
          </cell>
          <cell r="K3150">
            <v>48</v>
          </cell>
          <cell r="L3150">
            <v>353</v>
          </cell>
          <cell r="M3150">
            <v>75</v>
          </cell>
          <cell r="N3150">
            <v>32</v>
          </cell>
          <cell r="O3150">
            <v>87</v>
          </cell>
          <cell r="P3150">
            <v>126</v>
          </cell>
          <cell r="Q3150">
            <v>148</v>
          </cell>
          <cell r="R3150">
            <v>284</v>
          </cell>
          <cell r="S3150">
            <v>94</v>
          </cell>
          <cell r="T3150">
            <v>101</v>
          </cell>
          <cell r="U3150">
            <v>4</v>
          </cell>
          <cell r="V3150">
            <v>68</v>
          </cell>
          <cell r="W3150">
            <v>859</v>
          </cell>
          <cell r="X3150">
            <v>1886</v>
          </cell>
          <cell r="Y3150">
            <v>2745</v>
          </cell>
        </row>
        <row r="3151">
          <cell r="C3151">
            <v>1</v>
          </cell>
          <cell r="D3151">
            <v>10</v>
          </cell>
          <cell r="E3151">
            <v>72</v>
          </cell>
          <cell r="F3151">
            <v>2</v>
          </cell>
          <cell r="G3151">
            <v>8</v>
          </cell>
          <cell r="H3151">
            <v>1</v>
          </cell>
          <cell r="I3151">
            <v>3</v>
          </cell>
          <cell r="J3151">
            <v>11</v>
          </cell>
          <cell r="K3151">
            <v>0</v>
          </cell>
          <cell r="L3151">
            <v>4</v>
          </cell>
          <cell r="M3151">
            <v>2</v>
          </cell>
          <cell r="N3151">
            <v>0</v>
          </cell>
          <cell r="O3151">
            <v>3</v>
          </cell>
          <cell r="P3151">
            <v>1</v>
          </cell>
          <cell r="Q3151">
            <v>1</v>
          </cell>
          <cell r="R3151">
            <v>73</v>
          </cell>
          <cell r="S3151">
            <v>4</v>
          </cell>
          <cell r="T3151">
            <v>5</v>
          </cell>
          <cell r="U3151">
            <v>0</v>
          </cell>
          <cell r="V3151">
            <v>14</v>
          </cell>
          <cell r="W3151">
            <v>145</v>
          </cell>
          <cell r="X3151">
            <v>70</v>
          </cell>
          <cell r="Y3151">
            <v>215</v>
          </cell>
        </row>
        <row r="3152">
          <cell r="C3152">
            <v>1529</v>
          </cell>
          <cell r="D3152">
            <v>2521</v>
          </cell>
          <cell r="E3152">
            <v>8389</v>
          </cell>
          <cell r="F3152">
            <v>475</v>
          </cell>
          <cell r="G3152">
            <v>832</v>
          </cell>
          <cell r="H3152">
            <v>5216</v>
          </cell>
          <cell r="I3152">
            <v>652</v>
          </cell>
          <cell r="J3152">
            <v>245</v>
          </cell>
          <cell r="K3152">
            <v>266</v>
          </cell>
          <cell r="L3152">
            <v>3597</v>
          </cell>
          <cell r="M3152">
            <v>878</v>
          </cell>
          <cell r="N3152">
            <v>186</v>
          </cell>
          <cell r="O3152">
            <v>2329</v>
          </cell>
          <cell r="P3152">
            <v>1326</v>
          </cell>
          <cell r="Q3152">
            <v>797</v>
          </cell>
          <cell r="R3152">
            <v>3290</v>
          </cell>
          <cell r="S3152">
            <v>335</v>
          </cell>
          <cell r="T3152">
            <v>1199</v>
          </cell>
          <cell r="U3152">
            <v>226</v>
          </cell>
          <cell r="V3152">
            <v>985</v>
          </cell>
          <cell r="W3152">
            <v>11679</v>
          </cell>
          <cell r="X3152">
            <v>23594</v>
          </cell>
          <cell r="Y3152">
            <v>35273</v>
          </cell>
        </row>
        <row r="3153">
          <cell r="C3153">
            <v>165</v>
          </cell>
          <cell r="D3153">
            <v>140</v>
          </cell>
          <cell r="E3153">
            <v>1330</v>
          </cell>
          <cell r="F3153">
            <v>255</v>
          </cell>
          <cell r="G3153">
            <v>507</v>
          </cell>
          <cell r="H3153">
            <v>487</v>
          </cell>
          <cell r="I3153">
            <v>352</v>
          </cell>
          <cell r="J3153">
            <v>245</v>
          </cell>
          <cell r="K3153">
            <v>106</v>
          </cell>
          <cell r="L3153">
            <v>1087</v>
          </cell>
          <cell r="M3153">
            <v>273</v>
          </cell>
          <cell r="N3153">
            <v>98</v>
          </cell>
          <cell r="O3153">
            <v>234</v>
          </cell>
          <cell r="P3153">
            <v>158</v>
          </cell>
          <cell r="Q3153">
            <v>450</v>
          </cell>
          <cell r="R3153">
            <v>816</v>
          </cell>
          <cell r="S3153">
            <v>425</v>
          </cell>
          <cell r="T3153">
            <v>375</v>
          </cell>
          <cell r="U3153">
            <v>42</v>
          </cell>
          <cell r="V3153">
            <v>97</v>
          </cell>
          <cell r="W3153">
            <v>2146</v>
          </cell>
          <cell r="X3153">
            <v>5496</v>
          </cell>
          <cell r="Y3153">
            <v>7642</v>
          </cell>
        </row>
        <row r="3154">
          <cell r="C3154">
            <v>315</v>
          </cell>
          <cell r="D3154">
            <v>210</v>
          </cell>
          <cell r="E3154">
            <v>2374</v>
          </cell>
          <cell r="F3154">
            <v>374</v>
          </cell>
          <cell r="G3154">
            <v>557</v>
          </cell>
          <cell r="H3154">
            <v>495</v>
          </cell>
          <cell r="I3154">
            <v>521</v>
          </cell>
          <cell r="J3154">
            <v>161</v>
          </cell>
          <cell r="K3154">
            <v>69</v>
          </cell>
          <cell r="L3154">
            <v>1390</v>
          </cell>
          <cell r="M3154">
            <v>374</v>
          </cell>
          <cell r="N3154">
            <v>79</v>
          </cell>
          <cell r="O3154">
            <v>263</v>
          </cell>
          <cell r="P3154">
            <v>308</v>
          </cell>
          <cell r="Q3154">
            <v>369</v>
          </cell>
          <cell r="R3154">
            <v>815</v>
          </cell>
          <cell r="S3154">
            <v>190</v>
          </cell>
          <cell r="T3154">
            <v>329</v>
          </cell>
          <cell r="U3154">
            <v>42</v>
          </cell>
          <cell r="V3154">
            <v>158</v>
          </cell>
          <cell r="W3154">
            <v>3189</v>
          </cell>
          <cell r="X3154">
            <v>6204</v>
          </cell>
          <cell r="Y3154">
            <v>9393</v>
          </cell>
        </row>
        <row r="3155">
          <cell r="C3155">
            <v>0</v>
          </cell>
          <cell r="D3155">
            <v>0</v>
          </cell>
          <cell r="E3155">
            <v>152</v>
          </cell>
          <cell r="F3155">
            <v>0</v>
          </cell>
          <cell r="G3155">
            <v>20</v>
          </cell>
          <cell r="H3155">
            <v>0</v>
          </cell>
          <cell r="I3155">
            <v>0</v>
          </cell>
          <cell r="J3155">
            <v>6</v>
          </cell>
          <cell r="K3155">
            <v>2</v>
          </cell>
          <cell r="L3155">
            <v>0</v>
          </cell>
          <cell r="M3155">
            <v>0</v>
          </cell>
          <cell r="N3155">
            <v>0</v>
          </cell>
          <cell r="O3155">
            <v>0</v>
          </cell>
          <cell r="P3155">
            <v>0</v>
          </cell>
          <cell r="Q3155">
            <v>0</v>
          </cell>
          <cell r="R3155">
            <v>166</v>
          </cell>
          <cell r="S3155">
            <v>1</v>
          </cell>
          <cell r="T3155">
            <v>0</v>
          </cell>
          <cell r="U3155">
            <v>0</v>
          </cell>
          <cell r="V3155">
            <v>4</v>
          </cell>
          <cell r="W3155">
            <v>318</v>
          </cell>
          <cell r="X3155">
            <v>33</v>
          </cell>
          <cell r="Y3155">
            <v>351</v>
          </cell>
        </row>
        <row r="3156">
          <cell r="C3156">
            <v>0</v>
          </cell>
          <cell r="D3156">
            <v>0</v>
          </cell>
          <cell r="E3156">
            <v>9</v>
          </cell>
          <cell r="F3156">
            <v>0</v>
          </cell>
          <cell r="G3156">
            <v>29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L3156">
            <v>0</v>
          </cell>
          <cell r="M3156">
            <v>0</v>
          </cell>
          <cell r="N3156">
            <v>0</v>
          </cell>
          <cell r="O3156">
            <v>0</v>
          </cell>
          <cell r="P3156">
            <v>0</v>
          </cell>
          <cell r="Q3156">
            <v>0</v>
          </cell>
          <cell r="R3156">
            <v>29</v>
          </cell>
          <cell r="S3156">
            <v>0</v>
          </cell>
          <cell r="T3156">
            <v>0</v>
          </cell>
          <cell r="U3156">
            <v>0</v>
          </cell>
          <cell r="V3156">
            <v>1</v>
          </cell>
          <cell r="W3156">
            <v>38</v>
          </cell>
          <cell r="X3156">
            <v>30</v>
          </cell>
          <cell r="Y3156">
            <v>68</v>
          </cell>
        </row>
        <row r="3157">
          <cell r="C3157">
            <v>0</v>
          </cell>
          <cell r="D3157">
            <v>1</v>
          </cell>
          <cell r="E3157">
            <v>46</v>
          </cell>
          <cell r="F3157">
            <v>0</v>
          </cell>
          <cell r="G3157">
            <v>5</v>
          </cell>
          <cell r="H3157">
            <v>0</v>
          </cell>
          <cell r="I3157">
            <v>0</v>
          </cell>
          <cell r="J3157">
            <v>2</v>
          </cell>
          <cell r="K3157">
            <v>0</v>
          </cell>
          <cell r="L3157">
            <v>0</v>
          </cell>
          <cell r="M3157">
            <v>1</v>
          </cell>
          <cell r="N3157">
            <v>0</v>
          </cell>
          <cell r="O3157">
            <v>0</v>
          </cell>
          <cell r="P3157">
            <v>0</v>
          </cell>
          <cell r="Q3157">
            <v>1</v>
          </cell>
          <cell r="R3157">
            <v>134</v>
          </cell>
          <cell r="S3157">
            <v>0</v>
          </cell>
          <cell r="T3157">
            <v>0</v>
          </cell>
          <cell r="U3157">
            <v>1</v>
          </cell>
          <cell r="V3157">
            <v>6</v>
          </cell>
          <cell r="W3157">
            <v>180</v>
          </cell>
          <cell r="X3157">
            <v>17</v>
          </cell>
          <cell r="Y3157">
            <v>197</v>
          </cell>
        </row>
        <row r="3158">
          <cell r="C3158">
            <v>0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L3158">
            <v>0</v>
          </cell>
          <cell r="M3158">
            <v>0</v>
          </cell>
          <cell r="N3158">
            <v>0</v>
          </cell>
          <cell r="O3158">
            <v>0</v>
          </cell>
          <cell r="P3158">
            <v>0</v>
          </cell>
          <cell r="Q3158">
            <v>0</v>
          </cell>
          <cell r="R3158">
            <v>1</v>
          </cell>
          <cell r="S3158">
            <v>0</v>
          </cell>
          <cell r="T3158">
            <v>0</v>
          </cell>
          <cell r="U3158">
            <v>0</v>
          </cell>
          <cell r="V3158">
            <v>0</v>
          </cell>
          <cell r="W3158">
            <v>1</v>
          </cell>
          <cell r="X3158">
            <v>0</v>
          </cell>
          <cell r="Y3158">
            <v>1</v>
          </cell>
        </row>
        <row r="3159">
          <cell r="C3159">
            <v>0</v>
          </cell>
          <cell r="D3159">
            <v>44</v>
          </cell>
          <cell r="E3159">
            <v>1490</v>
          </cell>
          <cell r="F3159">
            <v>0</v>
          </cell>
          <cell r="G3159">
            <v>37</v>
          </cell>
          <cell r="H3159">
            <v>1</v>
          </cell>
          <cell r="I3159">
            <v>0</v>
          </cell>
          <cell r="J3159">
            <v>16</v>
          </cell>
          <cell r="K3159">
            <v>0</v>
          </cell>
          <cell r="L3159">
            <v>0</v>
          </cell>
          <cell r="M3159">
            <v>0</v>
          </cell>
          <cell r="N3159">
            <v>0</v>
          </cell>
          <cell r="O3159">
            <v>2</v>
          </cell>
          <cell r="P3159">
            <v>0</v>
          </cell>
          <cell r="Q3159">
            <v>2</v>
          </cell>
          <cell r="R3159">
            <v>765</v>
          </cell>
          <cell r="S3159">
            <v>45</v>
          </cell>
          <cell r="T3159">
            <v>0</v>
          </cell>
          <cell r="U3159">
            <v>3</v>
          </cell>
          <cell r="V3159">
            <v>25</v>
          </cell>
          <cell r="W3159">
            <v>2255</v>
          </cell>
          <cell r="X3159">
            <v>175</v>
          </cell>
          <cell r="Y3159">
            <v>2430</v>
          </cell>
        </row>
        <row r="3160">
          <cell r="C3160">
            <v>2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L3160">
            <v>9</v>
          </cell>
          <cell r="M3160">
            <v>0</v>
          </cell>
          <cell r="N3160">
            <v>6</v>
          </cell>
          <cell r="O3160">
            <v>0</v>
          </cell>
          <cell r="P3160">
            <v>2</v>
          </cell>
          <cell r="Q3160">
            <v>1</v>
          </cell>
          <cell r="R3160">
            <v>4</v>
          </cell>
          <cell r="S3160">
            <v>0</v>
          </cell>
          <cell r="T3160">
            <v>0</v>
          </cell>
          <cell r="U3160">
            <v>0</v>
          </cell>
          <cell r="V3160">
            <v>0</v>
          </cell>
          <cell r="W3160">
            <v>4</v>
          </cell>
          <cell r="X3160">
            <v>20</v>
          </cell>
          <cell r="Y3160">
            <v>24</v>
          </cell>
        </row>
        <row r="3161">
          <cell r="C3161">
            <v>4056</v>
          </cell>
          <cell r="D3161">
            <v>4339</v>
          </cell>
          <cell r="E3161">
            <v>29840</v>
          </cell>
          <cell r="F3161">
            <v>3650</v>
          </cell>
          <cell r="G3161">
            <v>6855</v>
          </cell>
          <cell r="H3161">
            <v>9787</v>
          </cell>
          <cell r="I3161">
            <v>4846</v>
          </cell>
          <cell r="J3161">
            <v>2594</v>
          </cell>
          <cell r="K3161">
            <v>1211</v>
          </cell>
          <cell r="L3161">
            <v>17323</v>
          </cell>
          <cell r="M3161">
            <v>3682</v>
          </cell>
          <cell r="N3161">
            <v>1130</v>
          </cell>
          <cell r="O3161">
            <v>4893</v>
          </cell>
          <cell r="P3161">
            <v>4562</v>
          </cell>
          <cell r="Q3161">
            <v>5820</v>
          </cell>
          <cell r="R3161">
            <v>12528</v>
          </cell>
          <cell r="S3161">
            <v>3795</v>
          </cell>
          <cell r="T3161">
            <v>4485</v>
          </cell>
          <cell r="U3161">
            <v>865</v>
          </cell>
          <cell r="V3161">
            <v>2819</v>
          </cell>
          <cell r="W3161">
            <v>42368</v>
          </cell>
          <cell r="X3161">
            <v>86712</v>
          </cell>
          <cell r="Y3161">
            <v>129080</v>
          </cell>
        </row>
        <row r="3162">
          <cell r="C3162">
            <v>0</v>
          </cell>
          <cell r="D3162">
            <v>1</v>
          </cell>
          <cell r="E3162">
            <v>1256</v>
          </cell>
          <cell r="F3162">
            <v>0</v>
          </cell>
          <cell r="G3162">
            <v>116</v>
          </cell>
          <cell r="H3162">
            <v>31</v>
          </cell>
          <cell r="I3162">
            <v>0</v>
          </cell>
          <cell r="J3162">
            <v>1</v>
          </cell>
          <cell r="K3162">
            <v>0</v>
          </cell>
          <cell r="L3162">
            <v>239</v>
          </cell>
          <cell r="M3162">
            <v>0</v>
          </cell>
          <cell r="N3162">
            <v>0</v>
          </cell>
          <cell r="O3162">
            <v>2</v>
          </cell>
          <cell r="P3162">
            <v>0</v>
          </cell>
          <cell r="Q3162">
            <v>153</v>
          </cell>
          <cell r="R3162">
            <v>20</v>
          </cell>
          <cell r="S3162">
            <v>0</v>
          </cell>
          <cell r="T3162">
            <v>39</v>
          </cell>
          <cell r="U3162">
            <v>7</v>
          </cell>
          <cell r="V3162">
            <v>13</v>
          </cell>
          <cell r="W3162">
            <v>1276</v>
          </cell>
          <cell r="X3162">
            <v>602</v>
          </cell>
          <cell r="Y3162">
            <v>1878</v>
          </cell>
        </row>
        <row r="3163">
          <cell r="C3163">
            <v>0</v>
          </cell>
          <cell r="D3163">
            <v>24</v>
          </cell>
          <cell r="E3163">
            <v>200</v>
          </cell>
          <cell r="F3163">
            <v>3</v>
          </cell>
          <cell r="G3163">
            <v>128</v>
          </cell>
          <cell r="H3163">
            <v>38</v>
          </cell>
          <cell r="I3163">
            <v>93</v>
          </cell>
          <cell r="J3163">
            <v>248</v>
          </cell>
          <cell r="K3163">
            <v>0</v>
          </cell>
          <cell r="L3163">
            <v>417</v>
          </cell>
          <cell r="M3163">
            <v>0</v>
          </cell>
          <cell r="N3163">
            <v>0</v>
          </cell>
          <cell r="O3163">
            <v>131</v>
          </cell>
          <cell r="P3163">
            <v>14</v>
          </cell>
          <cell r="Q3163">
            <v>91</v>
          </cell>
          <cell r="R3163">
            <v>173</v>
          </cell>
          <cell r="S3163">
            <v>0</v>
          </cell>
          <cell r="T3163">
            <v>161</v>
          </cell>
          <cell r="U3163">
            <v>16</v>
          </cell>
          <cell r="V3163">
            <v>0</v>
          </cell>
          <cell r="W3163">
            <v>373</v>
          </cell>
          <cell r="X3163">
            <v>1364</v>
          </cell>
          <cell r="Y3163">
            <v>1737</v>
          </cell>
        </row>
        <row r="3164">
          <cell r="C3164">
            <v>0</v>
          </cell>
          <cell r="D3164">
            <v>55</v>
          </cell>
          <cell r="E3164">
            <v>575</v>
          </cell>
          <cell r="F3164">
            <v>16</v>
          </cell>
          <cell r="G3164">
            <v>10</v>
          </cell>
          <cell r="H3164">
            <v>97</v>
          </cell>
          <cell r="I3164">
            <v>79</v>
          </cell>
          <cell r="J3164">
            <v>112</v>
          </cell>
          <cell r="K3164">
            <v>0</v>
          </cell>
          <cell r="L3164">
            <v>335</v>
          </cell>
          <cell r="M3164">
            <v>0</v>
          </cell>
          <cell r="N3164">
            <v>0</v>
          </cell>
          <cell r="O3164">
            <v>4</v>
          </cell>
          <cell r="P3164">
            <v>38</v>
          </cell>
          <cell r="Q3164">
            <v>271</v>
          </cell>
          <cell r="R3164">
            <v>283</v>
          </cell>
          <cell r="S3164">
            <v>71</v>
          </cell>
          <cell r="T3164">
            <v>132</v>
          </cell>
          <cell r="U3164">
            <v>0</v>
          </cell>
          <cell r="V3164">
            <v>0</v>
          </cell>
          <cell r="W3164">
            <v>858</v>
          </cell>
          <cell r="X3164">
            <v>1220</v>
          </cell>
          <cell r="Y3164">
            <v>2078</v>
          </cell>
        </row>
        <row r="3165">
          <cell r="C3165">
            <v>0</v>
          </cell>
          <cell r="D3165">
            <v>2</v>
          </cell>
          <cell r="E3165">
            <v>98</v>
          </cell>
          <cell r="F3165">
            <v>8</v>
          </cell>
          <cell r="G3165">
            <v>136</v>
          </cell>
          <cell r="H3165">
            <v>0</v>
          </cell>
          <cell r="I3165">
            <v>67</v>
          </cell>
          <cell r="J3165">
            <v>0</v>
          </cell>
          <cell r="K3165">
            <v>0</v>
          </cell>
          <cell r="L3165">
            <v>64</v>
          </cell>
          <cell r="M3165">
            <v>0</v>
          </cell>
          <cell r="N3165">
            <v>0</v>
          </cell>
          <cell r="O3165">
            <v>1</v>
          </cell>
          <cell r="P3165">
            <v>22</v>
          </cell>
          <cell r="Q3165">
            <v>128</v>
          </cell>
          <cell r="R3165">
            <v>194</v>
          </cell>
          <cell r="S3165">
            <v>27</v>
          </cell>
          <cell r="T3165">
            <v>1</v>
          </cell>
          <cell r="U3165">
            <v>0</v>
          </cell>
          <cell r="V3165">
            <v>21</v>
          </cell>
          <cell r="W3165">
            <v>292</v>
          </cell>
          <cell r="X3165">
            <v>477</v>
          </cell>
          <cell r="Y3165">
            <v>769</v>
          </cell>
        </row>
        <row r="3166">
          <cell r="C3166">
            <v>0</v>
          </cell>
          <cell r="D3166">
            <v>11</v>
          </cell>
          <cell r="E3166">
            <v>434</v>
          </cell>
          <cell r="F3166">
            <v>24</v>
          </cell>
          <cell r="G3166">
            <v>17</v>
          </cell>
          <cell r="H3166">
            <v>54</v>
          </cell>
          <cell r="I3166">
            <v>12</v>
          </cell>
          <cell r="J3166">
            <v>145</v>
          </cell>
          <cell r="K3166">
            <v>0</v>
          </cell>
          <cell r="L3166">
            <v>85</v>
          </cell>
          <cell r="M3166">
            <v>0</v>
          </cell>
          <cell r="N3166">
            <v>0</v>
          </cell>
          <cell r="O3166">
            <v>6</v>
          </cell>
          <cell r="P3166">
            <v>0</v>
          </cell>
          <cell r="Q3166">
            <v>166</v>
          </cell>
          <cell r="R3166">
            <v>40</v>
          </cell>
          <cell r="S3166">
            <v>12</v>
          </cell>
          <cell r="T3166">
            <v>162</v>
          </cell>
          <cell r="U3166">
            <v>0</v>
          </cell>
          <cell r="V3166">
            <v>0</v>
          </cell>
          <cell r="W3166">
            <v>474</v>
          </cell>
          <cell r="X3166">
            <v>694</v>
          </cell>
          <cell r="Y3166">
            <v>1168</v>
          </cell>
        </row>
        <row r="3167">
          <cell r="C3167">
            <v>0</v>
          </cell>
          <cell r="D3167">
            <v>130</v>
          </cell>
          <cell r="E3167">
            <v>215</v>
          </cell>
          <cell r="F3167">
            <v>12</v>
          </cell>
          <cell r="G3167">
            <v>26</v>
          </cell>
          <cell r="H3167">
            <v>85</v>
          </cell>
          <cell r="I3167">
            <v>69</v>
          </cell>
          <cell r="J3167">
            <v>10</v>
          </cell>
          <cell r="K3167">
            <v>0</v>
          </cell>
          <cell r="L3167">
            <v>336</v>
          </cell>
          <cell r="M3167">
            <v>0</v>
          </cell>
          <cell r="N3167">
            <v>0</v>
          </cell>
          <cell r="O3167">
            <v>27</v>
          </cell>
          <cell r="P3167">
            <v>0</v>
          </cell>
          <cell r="Q3167">
            <v>106</v>
          </cell>
          <cell r="R3167">
            <v>278</v>
          </cell>
          <cell r="S3167">
            <v>0</v>
          </cell>
          <cell r="T3167">
            <v>110</v>
          </cell>
          <cell r="U3167">
            <v>0</v>
          </cell>
          <cell r="V3167">
            <v>0</v>
          </cell>
          <cell r="W3167">
            <v>493</v>
          </cell>
          <cell r="X3167">
            <v>911</v>
          </cell>
          <cell r="Y3167">
            <v>1404</v>
          </cell>
        </row>
        <row r="3168">
          <cell r="C3168">
            <v>0</v>
          </cell>
          <cell r="D3168">
            <v>2</v>
          </cell>
          <cell r="E3168">
            <v>447</v>
          </cell>
          <cell r="F3168">
            <v>8</v>
          </cell>
          <cell r="G3168">
            <v>46</v>
          </cell>
          <cell r="H3168">
            <v>29</v>
          </cell>
          <cell r="I3168">
            <v>0</v>
          </cell>
          <cell r="J3168">
            <v>1</v>
          </cell>
          <cell r="K3168">
            <v>0</v>
          </cell>
          <cell r="L3168">
            <v>131</v>
          </cell>
          <cell r="M3168">
            <v>0</v>
          </cell>
          <cell r="N3168">
            <v>0</v>
          </cell>
          <cell r="O3168">
            <v>1</v>
          </cell>
          <cell r="P3168">
            <v>8</v>
          </cell>
          <cell r="Q3168">
            <v>116</v>
          </cell>
          <cell r="R3168">
            <v>56</v>
          </cell>
          <cell r="S3168">
            <v>51</v>
          </cell>
          <cell r="T3168">
            <v>47</v>
          </cell>
          <cell r="U3168">
            <v>0</v>
          </cell>
          <cell r="V3168">
            <v>0</v>
          </cell>
          <cell r="W3168">
            <v>503</v>
          </cell>
          <cell r="X3168">
            <v>440</v>
          </cell>
          <cell r="Y3168">
            <v>943</v>
          </cell>
        </row>
        <row r="3169">
          <cell r="C3169">
            <v>0</v>
          </cell>
          <cell r="D3169">
            <v>1</v>
          </cell>
          <cell r="E3169">
            <v>281</v>
          </cell>
          <cell r="F3169">
            <v>0</v>
          </cell>
          <cell r="G3169">
            <v>68</v>
          </cell>
          <cell r="H3169">
            <v>66</v>
          </cell>
          <cell r="I3169">
            <v>58</v>
          </cell>
          <cell r="J3169">
            <v>64</v>
          </cell>
          <cell r="K3169">
            <v>0</v>
          </cell>
          <cell r="L3169">
            <v>12</v>
          </cell>
          <cell r="M3169">
            <v>0</v>
          </cell>
          <cell r="N3169">
            <v>0</v>
          </cell>
          <cell r="O3169">
            <v>19</v>
          </cell>
          <cell r="P3169">
            <v>11</v>
          </cell>
          <cell r="Q3169">
            <v>91</v>
          </cell>
          <cell r="R3169">
            <v>131</v>
          </cell>
          <cell r="S3169">
            <v>37</v>
          </cell>
          <cell r="T3169">
            <v>195</v>
          </cell>
          <cell r="U3169">
            <v>23</v>
          </cell>
          <cell r="V3169">
            <v>0</v>
          </cell>
          <cell r="W3169">
            <v>412</v>
          </cell>
          <cell r="X3169">
            <v>645</v>
          </cell>
          <cell r="Y3169">
            <v>1057</v>
          </cell>
        </row>
        <row r="3170">
          <cell r="C3170">
            <v>0</v>
          </cell>
          <cell r="D3170">
            <v>0</v>
          </cell>
          <cell r="E3170">
            <v>80</v>
          </cell>
          <cell r="F3170">
            <v>0</v>
          </cell>
          <cell r="G3170">
            <v>3</v>
          </cell>
          <cell r="H3170">
            <v>23</v>
          </cell>
          <cell r="I3170">
            <v>0</v>
          </cell>
          <cell r="J3170">
            <v>0</v>
          </cell>
          <cell r="K3170">
            <v>0</v>
          </cell>
          <cell r="L3170">
            <v>88</v>
          </cell>
          <cell r="M3170">
            <v>0</v>
          </cell>
          <cell r="N3170">
            <v>0</v>
          </cell>
          <cell r="O3170">
            <v>0</v>
          </cell>
          <cell r="P3170">
            <v>16</v>
          </cell>
          <cell r="Q3170">
            <v>0</v>
          </cell>
          <cell r="R3170">
            <v>28</v>
          </cell>
          <cell r="S3170">
            <v>0</v>
          </cell>
          <cell r="T3170">
            <v>19</v>
          </cell>
          <cell r="U3170">
            <v>0</v>
          </cell>
          <cell r="V3170">
            <v>0</v>
          </cell>
          <cell r="W3170">
            <v>108</v>
          </cell>
          <cell r="X3170">
            <v>149</v>
          </cell>
          <cell r="Y3170">
            <v>257</v>
          </cell>
        </row>
        <row r="3171">
          <cell r="C3171">
            <v>0</v>
          </cell>
          <cell r="D3171">
            <v>0</v>
          </cell>
          <cell r="E3171">
            <v>0</v>
          </cell>
          <cell r="F3171">
            <v>0</v>
          </cell>
          <cell r="G3171">
            <v>10</v>
          </cell>
          <cell r="H3171">
            <v>0</v>
          </cell>
          <cell r="I3171">
            <v>0</v>
          </cell>
          <cell r="J3171">
            <v>10</v>
          </cell>
          <cell r="K3171">
            <v>0</v>
          </cell>
          <cell r="L3171">
            <v>0</v>
          </cell>
          <cell r="M3171">
            <v>0</v>
          </cell>
          <cell r="N3171">
            <v>0</v>
          </cell>
          <cell r="O3171">
            <v>0</v>
          </cell>
          <cell r="P3171">
            <v>0</v>
          </cell>
          <cell r="Q3171">
            <v>0</v>
          </cell>
          <cell r="R3171">
            <v>0</v>
          </cell>
          <cell r="S3171">
            <v>0</v>
          </cell>
          <cell r="T3171">
            <v>0</v>
          </cell>
          <cell r="U3171">
            <v>0</v>
          </cell>
          <cell r="V3171">
            <v>0</v>
          </cell>
          <cell r="W3171">
            <v>0</v>
          </cell>
          <cell r="X3171">
            <v>20</v>
          </cell>
          <cell r="Y3171">
            <v>20</v>
          </cell>
        </row>
        <row r="3172">
          <cell r="C3172">
            <v>0</v>
          </cell>
          <cell r="D3172">
            <v>83</v>
          </cell>
          <cell r="E3172">
            <v>130</v>
          </cell>
          <cell r="F3172">
            <v>30</v>
          </cell>
          <cell r="G3172">
            <v>341</v>
          </cell>
          <cell r="H3172">
            <v>85</v>
          </cell>
          <cell r="I3172">
            <v>38</v>
          </cell>
          <cell r="J3172">
            <v>15</v>
          </cell>
          <cell r="K3172">
            <v>0</v>
          </cell>
          <cell r="L3172">
            <v>356</v>
          </cell>
          <cell r="M3172">
            <v>0</v>
          </cell>
          <cell r="N3172">
            <v>0</v>
          </cell>
          <cell r="O3172">
            <v>114</v>
          </cell>
          <cell r="P3172">
            <v>0</v>
          </cell>
          <cell r="Q3172">
            <v>8</v>
          </cell>
          <cell r="R3172">
            <v>607</v>
          </cell>
          <cell r="S3172">
            <v>28</v>
          </cell>
          <cell r="T3172">
            <v>209</v>
          </cell>
          <cell r="U3172">
            <v>16</v>
          </cell>
          <cell r="V3172">
            <v>783</v>
          </cell>
          <cell r="W3172">
            <v>737</v>
          </cell>
          <cell r="X3172">
            <v>2106</v>
          </cell>
          <cell r="Y3172">
            <v>2843</v>
          </cell>
        </row>
        <row r="3173">
          <cell r="C3173">
            <v>0</v>
          </cell>
          <cell r="D3173">
            <v>3</v>
          </cell>
          <cell r="E3173">
            <v>48</v>
          </cell>
          <cell r="F3173">
            <v>0</v>
          </cell>
          <cell r="G3173">
            <v>41</v>
          </cell>
          <cell r="H3173">
            <v>90</v>
          </cell>
          <cell r="I3173">
            <v>0</v>
          </cell>
          <cell r="J3173">
            <v>171</v>
          </cell>
          <cell r="K3173">
            <v>0</v>
          </cell>
          <cell r="L3173">
            <v>2</v>
          </cell>
          <cell r="M3173">
            <v>0</v>
          </cell>
          <cell r="N3173">
            <v>0</v>
          </cell>
          <cell r="O3173">
            <v>4</v>
          </cell>
          <cell r="P3173">
            <v>8</v>
          </cell>
          <cell r="Q3173">
            <v>181</v>
          </cell>
          <cell r="R3173">
            <v>393</v>
          </cell>
          <cell r="S3173">
            <v>54</v>
          </cell>
          <cell r="T3173">
            <v>301</v>
          </cell>
          <cell r="U3173">
            <v>0</v>
          </cell>
          <cell r="V3173">
            <v>0</v>
          </cell>
          <cell r="W3173">
            <v>441</v>
          </cell>
          <cell r="X3173">
            <v>855</v>
          </cell>
          <cell r="Y3173">
            <v>1296</v>
          </cell>
        </row>
        <row r="3174">
          <cell r="C3174">
            <v>0</v>
          </cell>
          <cell r="D3174">
            <v>60</v>
          </cell>
          <cell r="E3174">
            <v>287</v>
          </cell>
          <cell r="F3174">
            <v>13</v>
          </cell>
          <cell r="G3174">
            <v>111</v>
          </cell>
          <cell r="H3174">
            <v>46</v>
          </cell>
          <cell r="I3174">
            <v>52</v>
          </cell>
          <cell r="J3174">
            <v>69</v>
          </cell>
          <cell r="K3174">
            <v>0</v>
          </cell>
          <cell r="L3174">
            <v>13</v>
          </cell>
          <cell r="M3174">
            <v>0</v>
          </cell>
          <cell r="N3174">
            <v>0</v>
          </cell>
          <cell r="O3174">
            <v>14</v>
          </cell>
          <cell r="P3174">
            <v>0</v>
          </cell>
          <cell r="Q3174">
            <v>133</v>
          </cell>
          <cell r="R3174">
            <v>63</v>
          </cell>
          <cell r="S3174">
            <v>52</v>
          </cell>
          <cell r="T3174">
            <v>32</v>
          </cell>
          <cell r="U3174">
            <v>0</v>
          </cell>
          <cell r="V3174">
            <v>0</v>
          </cell>
          <cell r="W3174">
            <v>350</v>
          </cell>
          <cell r="X3174">
            <v>595</v>
          </cell>
          <cell r="Y3174">
            <v>945</v>
          </cell>
        </row>
        <row r="3175">
          <cell r="C3175">
            <v>0</v>
          </cell>
          <cell r="D3175">
            <v>0</v>
          </cell>
          <cell r="E3175">
            <v>13</v>
          </cell>
          <cell r="F3175">
            <v>0</v>
          </cell>
          <cell r="G3175">
            <v>16</v>
          </cell>
          <cell r="H3175">
            <v>0</v>
          </cell>
          <cell r="I3175">
            <v>0</v>
          </cell>
          <cell r="J3175">
            <v>35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  <cell r="U3175">
            <v>0</v>
          </cell>
          <cell r="V3175">
            <v>0</v>
          </cell>
          <cell r="W3175">
            <v>13</v>
          </cell>
          <cell r="X3175">
            <v>51</v>
          </cell>
          <cell r="Y3175">
            <v>64</v>
          </cell>
        </row>
        <row r="3176">
          <cell r="C3176">
            <v>0</v>
          </cell>
          <cell r="D3176">
            <v>0</v>
          </cell>
          <cell r="E3176">
            <v>0</v>
          </cell>
          <cell r="F3176">
            <v>0</v>
          </cell>
          <cell r="G3176">
            <v>10</v>
          </cell>
          <cell r="H3176">
            <v>0</v>
          </cell>
          <cell r="I3176">
            <v>0</v>
          </cell>
          <cell r="J3176">
            <v>0</v>
          </cell>
          <cell r="K3176">
            <v>0</v>
          </cell>
          <cell r="L3176">
            <v>0</v>
          </cell>
          <cell r="M3176">
            <v>0</v>
          </cell>
          <cell r="N3176">
            <v>0</v>
          </cell>
          <cell r="O3176">
            <v>0</v>
          </cell>
          <cell r="P3176">
            <v>0</v>
          </cell>
          <cell r="Q3176">
            <v>0</v>
          </cell>
          <cell r="R3176">
            <v>0</v>
          </cell>
          <cell r="S3176">
            <v>0</v>
          </cell>
          <cell r="T3176">
            <v>0</v>
          </cell>
          <cell r="U3176">
            <v>0</v>
          </cell>
          <cell r="V3176">
            <v>0</v>
          </cell>
          <cell r="W3176">
            <v>0</v>
          </cell>
          <cell r="X3176">
            <v>10</v>
          </cell>
          <cell r="Y3176">
            <v>10</v>
          </cell>
        </row>
        <row r="3177">
          <cell r="C3177">
            <v>0</v>
          </cell>
          <cell r="D3177">
            <v>0</v>
          </cell>
          <cell r="E3177">
            <v>0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  <cell r="J3177">
            <v>33</v>
          </cell>
          <cell r="K3177">
            <v>0</v>
          </cell>
          <cell r="L3177">
            <v>0</v>
          </cell>
          <cell r="M3177">
            <v>0</v>
          </cell>
          <cell r="N3177">
            <v>0</v>
          </cell>
          <cell r="O3177">
            <v>0</v>
          </cell>
          <cell r="P3177">
            <v>0</v>
          </cell>
          <cell r="Q3177">
            <v>0</v>
          </cell>
          <cell r="R3177">
            <v>43</v>
          </cell>
          <cell r="S3177">
            <v>0</v>
          </cell>
          <cell r="T3177">
            <v>0</v>
          </cell>
          <cell r="U3177">
            <v>0</v>
          </cell>
          <cell r="V3177">
            <v>0</v>
          </cell>
          <cell r="W3177">
            <v>43</v>
          </cell>
          <cell r="X3177">
            <v>33</v>
          </cell>
          <cell r="Y3177">
            <v>76</v>
          </cell>
        </row>
        <row r="3178">
          <cell r="C3178">
            <v>0</v>
          </cell>
          <cell r="D3178">
            <v>0</v>
          </cell>
          <cell r="E3178">
            <v>0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  <cell r="J3178">
            <v>0</v>
          </cell>
          <cell r="K3178">
            <v>0</v>
          </cell>
          <cell r="L3178">
            <v>0</v>
          </cell>
          <cell r="M3178">
            <v>0</v>
          </cell>
          <cell r="N3178">
            <v>0</v>
          </cell>
          <cell r="O3178">
            <v>0</v>
          </cell>
          <cell r="P3178">
            <v>0</v>
          </cell>
          <cell r="Q3178">
            <v>0</v>
          </cell>
          <cell r="R3178">
            <v>40</v>
          </cell>
          <cell r="S3178">
            <v>0</v>
          </cell>
          <cell r="T3178">
            <v>0</v>
          </cell>
          <cell r="U3178">
            <v>0</v>
          </cell>
          <cell r="V3178">
            <v>0</v>
          </cell>
          <cell r="W3178">
            <v>40</v>
          </cell>
          <cell r="X3178">
            <v>0</v>
          </cell>
          <cell r="Y3178">
            <v>40</v>
          </cell>
        </row>
        <row r="3179">
          <cell r="C3179">
            <v>0</v>
          </cell>
          <cell r="D3179">
            <v>0</v>
          </cell>
          <cell r="E3179">
            <v>345</v>
          </cell>
          <cell r="F3179">
            <v>0</v>
          </cell>
          <cell r="G3179">
            <v>56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L3179">
            <v>0</v>
          </cell>
          <cell r="M3179">
            <v>0</v>
          </cell>
          <cell r="N3179">
            <v>0</v>
          </cell>
          <cell r="O3179">
            <v>0</v>
          </cell>
          <cell r="P3179">
            <v>0</v>
          </cell>
          <cell r="Q3179">
            <v>0</v>
          </cell>
          <cell r="R3179">
            <v>62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407</v>
          </cell>
          <cell r="X3179">
            <v>56</v>
          </cell>
          <cell r="Y3179">
            <v>463</v>
          </cell>
        </row>
        <row r="3180">
          <cell r="C3180">
            <v>0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  <cell r="J3180">
            <v>0</v>
          </cell>
          <cell r="K3180">
            <v>0</v>
          </cell>
          <cell r="L3180">
            <v>0</v>
          </cell>
          <cell r="M3180">
            <v>0</v>
          </cell>
          <cell r="N3180">
            <v>0</v>
          </cell>
          <cell r="O3180">
            <v>0</v>
          </cell>
          <cell r="P3180">
            <v>5</v>
          </cell>
          <cell r="Q3180">
            <v>0</v>
          </cell>
          <cell r="R3180">
            <v>285</v>
          </cell>
          <cell r="S3180">
            <v>0</v>
          </cell>
          <cell r="T3180">
            <v>0</v>
          </cell>
          <cell r="U3180">
            <v>0</v>
          </cell>
          <cell r="V3180">
            <v>0</v>
          </cell>
          <cell r="W3180">
            <v>285</v>
          </cell>
          <cell r="X3180">
            <v>5</v>
          </cell>
          <cell r="Y3180">
            <v>290</v>
          </cell>
        </row>
        <row r="3181">
          <cell r="C3181">
            <v>0</v>
          </cell>
          <cell r="D3181">
            <v>372</v>
          </cell>
          <cell r="E3181">
            <v>4409</v>
          </cell>
          <cell r="F3181">
            <v>114</v>
          </cell>
          <cell r="G3181">
            <v>1135</v>
          </cell>
          <cell r="H3181">
            <v>644</v>
          </cell>
          <cell r="I3181">
            <v>468</v>
          </cell>
          <cell r="J3181">
            <v>914</v>
          </cell>
          <cell r="K3181">
            <v>0</v>
          </cell>
          <cell r="L3181">
            <v>2078</v>
          </cell>
          <cell r="M3181">
            <v>0</v>
          </cell>
          <cell r="N3181">
            <v>0</v>
          </cell>
          <cell r="O3181">
            <v>323</v>
          </cell>
          <cell r="P3181">
            <v>122</v>
          </cell>
          <cell r="Q3181">
            <v>1444</v>
          </cell>
          <cell r="R3181">
            <v>2696</v>
          </cell>
          <cell r="S3181">
            <v>332</v>
          </cell>
          <cell r="T3181">
            <v>1408</v>
          </cell>
          <cell r="U3181">
            <v>62</v>
          </cell>
          <cell r="V3181">
            <v>817</v>
          </cell>
          <cell r="W3181">
            <v>7105</v>
          </cell>
          <cell r="X3181">
            <v>10233</v>
          </cell>
          <cell r="Y3181">
            <v>17338</v>
          </cell>
        </row>
        <row r="3182">
          <cell r="C3182">
            <v>0</v>
          </cell>
          <cell r="D3182">
            <v>271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  <cell r="K3182">
            <v>0</v>
          </cell>
          <cell r="L3182">
            <v>0</v>
          </cell>
          <cell r="M3182">
            <v>0</v>
          </cell>
          <cell r="N3182">
            <v>0</v>
          </cell>
          <cell r="O3182">
            <v>0</v>
          </cell>
          <cell r="P3182">
            <v>0</v>
          </cell>
          <cell r="Q3182">
            <v>0</v>
          </cell>
          <cell r="R3182">
            <v>0</v>
          </cell>
          <cell r="S3182">
            <v>0</v>
          </cell>
          <cell r="T3182">
            <v>0</v>
          </cell>
          <cell r="U3182">
            <v>0</v>
          </cell>
          <cell r="V3182">
            <v>0</v>
          </cell>
          <cell r="W3182">
            <v>0</v>
          </cell>
          <cell r="X3182">
            <v>271</v>
          </cell>
          <cell r="Y3182">
            <v>271</v>
          </cell>
        </row>
        <row r="3183">
          <cell r="C3183">
            <v>0</v>
          </cell>
          <cell r="D3183">
            <v>492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  <cell r="K3183">
            <v>0</v>
          </cell>
          <cell r="L3183">
            <v>0</v>
          </cell>
          <cell r="M3183">
            <v>0</v>
          </cell>
          <cell r="N3183">
            <v>0</v>
          </cell>
          <cell r="O3183">
            <v>0</v>
          </cell>
          <cell r="P3183">
            <v>0</v>
          </cell>
          <cell r="Q3183">
            <v>0</v>
          </cell>
          <cell r="R3183">
            <v>0</v>
          </cell>
          <cell r="S3183">
            <v>0</v>
          </cell>
          <cell r="T3183">
            <v>0</v>
          </cell>
          <cell r="U3183">
            <v>0</v>
          </cell>
          <cell r="V3183">
            <v>0</v>
          </cell>
          <cell r="W3183">
            <v>0</v>
          </cell>
          <cell r="X3183">
            <v>492</v>
          </cell>
          <cell r="Y3183">
            <v>492</v>
          </cell>
        </row>
        <row r="3184">
          <cell r="C3184">
            <v>0</v>
          </cell>
          <cell r="D3184">
            <v>1049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L3184">
            <v>0</v>
          </cell>
          <cell r="M3184">
            <v>0</v>
          </cell>
          <cell r="N3184">
            <v>0</v>
          </cell>
          <cell r="O3184">
            <v>0</v>
          </cell>
          <cell r="P3184">
            <v>0</v>
          </cell>
          <cell r="Q3184">
            <v>0</v>
          </cell>
          <cell r="R3184">
            <v>0</v>
          </cell>
          <cell r="S3184">
            <v>0</v>
          </cell>
          <cell r="T3184">
            <v>0</v>
          </cell>
          <cell r="U3184">
            <v>0</v>
          </cell>
          <cell r="V3184">
            <v>0</v>
          </cell>
          <cell r="W3184">
            <v>0</v>
          </cell>
          <cell r="X3184">
            <v>1049</v>
          </cell>
          <cell r="Y3184">
            <v>1049</v>
          </cell>
        </row>
        <row r="3185">
          <cell r="C3185">
            <v>0</v>
          </cell>
          <cell r="D3185">
            <v>160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  <cell r="J3185">
            <v>0</v>
          </cell>
          <cell r="K3185">
            <v>0</v>
          </cell>
          <cell r="L3185">
            <v>0</v>
          </cell>
          <cell r="M3185">
            <v>0</v>
          </cell>
          <cell r="N3185">
            <v>0</v>
          </cell>
          <cell r="O3185">
            <v>0</v>
          </cell>
          <cell r="P3185">
            <v>0</v>
          </cell>
          <cell r="Q3185">
            <v>0</v>
          </cell>
          <cell r="R3185">
            <v>0</v>
          </cell>
          <cell r="S3185">
            <v>0</v>
          </cell>
          <cell r="T3185">
            <v>0</v>
          </cell>
          <cell r="U3185">
            <v>0</v>
          </cell>
          <cell r="V3185">
            <v>0</v>
          </cell>
          <cell r="W3185">
            <v>0</v>
          </cell>
          <cell r="X3185">
            <v>160</v>
          </cell>
          <cell r="Y3185">
            <v>160</v>
          </cell>
        </row>
        <row r="3186">
          <cell r="C3186">
            <v>0</v>
          </cell>
          <cell r="D3186">
            <v>855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L3186">
            <v>0</v>
          </cell>
          <cell r="M3186">
            <v>0</v>
          </cell>
          <cell r="N3186">
            <v>0</v>
          </cell>
          <cell r="O3186">
            <v>0</v>
          </cell>
          <cell r="P3186">
            <v>0</v>
          </cell>
          <cell r="Q3186">
            <v>0</v>
          </cell>
          <cell r="R3186">
            <v>0</v>
          </cell>
          <cell r="S3186">
            <v>0</v>
          </cell>
          <cell r="T3186">
            <v>0</v>
          </cell>
          <cell r="U3186">
            <v>0</v>
          </cell>
          <cell r="V3186">
            <v>0</v>
          </cell>
          <cell r="W3186">
            <v>0</v>
          </cell>
          <cell r="X3186">
            <v>855</v>
          </cell>
          <cell r="Y3186">
            <v>855</v>
          </cell>
        </row>
        <row r="3187">
          <cell r="C3187">
            <v>0</v>
          </cell>
          <cell r="D3187">
            <v>348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  <cell r="J3187">
            <v>0</v>
          </cell>
          <cell r="K3187">
            <v>0</v>
          </cell>
          <cell r="L3187">
            <v>0</v>
          </cell>
          <cell r="M3187">
            <v>0</v>
          </cell>
          <cell r="N3187">
            <v>0</v>
          </cell>
          <cell r="O3187">
            <v>0</v>
          </cell>
          <cell r="P3187">
            <v>0</v>
          </cell>
          <cell r="Q3187">
            <v>0</v>
          </cell>
          <cell r="R3187">
            <v>0</v>
          </cell>
          <cell r="S3187">
            <v>0</v>
          </cell>
          <cell r="T3187">
            <v>0</v>
          </cell>
          <cell r="U3187">
            <v>0</v>
          </cell>
          <cell r="V3187">
            <v>0</v>
          </cell>
          <cell r="W3187">
            <v>0</v>
          </cell>
          <cell r="X3187">
            <v>348</v>
          </cell>
          <cell r="Y3187">
            <v>348</v>
          </cell>
        </row>
        <row r="3188">
          <cell r="C3188">
            <v>0</v>
          </cell>
          <cell r="D3188">
            <v>211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  <cell r="L3188">
            <v>0</v>
          </cell>
          <cell r="M3188">
            <v>0</v>
          </cell>
          <cell r="N3188">
            <v>0</v>
          </cell>
          <cell r="O3188">
            <v>0</v>
          </cell>
          <cell r="P3188">
            <v>0</v>
          </cell>
          <cell r="Q3188">
            <v>0</v>
          </cell>
          <cell r="R3188">
            <v>0</v>
          </cell>
          <cell r="S3188">
            <v>0</v>
          </cell>
          <cell r="T3188">
            <v>0</v>
          </cell>
          <cell r="U3188">
            <v>0</v>
          </cell>
          <cell r="V3188">
            <v>0</v>
          </cell>
          <cell r="W3188">
            <v>0</v>
          </cell>
          <cell r="X3188">
            <v>211</v>
          </cell>
          <cell r="Y3188">
            <v>211</v>
          </cell>
        </row>
        <row r="3189">
          <cell r="C3189">
            <v>0</v>
          </cell>
          <cell r="D3189">
            <v>389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  <cell r="K3189">
            <v>0</v>
          </cell>
          <cell r="L3189">
            <v>0</v>
          </cell>
          <cell r="M3189">
            <v>0</v>
          </cell>
          <cell r="N3189">
            <v>0</v>
          </cell>
          <cell r="O3189">
            <v>0</v>
          </cell>
          <cell r="P3189">
            <v>0</v>
          </cell>
          <cell r="Q3189">
            <v>0</v>
          </cell>
          <cell r="R3189">
            <v>0</v>
          </cell>
          <cell r="S3189">
            <v>0</v>
          </cell>
          <cell r="T3189">
            <v>0</v>
          </cell>
          <cell r="U3189">
            <v>0</v>
          </cell>
          <cell r="V3189">
            <v>0</v>
          </cell>
          <cell r="W3189">
            <v>0</v>
          </cell>
          <cell r="X3189">
            <v>389</v>
          </cell>
          <cell r="Y3189">
            <v>389</v>
          </cell>
        </row>
        <row r="3190">
          <cell r="C3190">
            <v>0</v>
          </cell>
          <cell r="D3190">
            <v>189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  <cell r="J3190">
            <v>0</v>
          </cell>
          <cell r="K3190">
            <v>0</v>
          </cell>
          <cell r="L3190">
            <v>0</v>
          </cell>
          <cell r="M3190">
            <v>0</v>
          </cell>
          <cell r="N3190">
            <v>0</v>
          </cell>
          <cell r="O3190">
            <v>0</v>
          </cell>
          <cell r="P3190">
            <v>0</v>
          </cell>
          <cell r="Q3190">
            <v>0</v>
          </cell>
          <cell r="R3190">
            <v>0</v>
          </cell>
          <cell r="S3190">
            <v>0</v>
          </cell>
          <cell r="T3190">
            <v>0</v>
          </cell>
          <cell r="U3190">
            <v>0</v>
          </cell>
          <cell r="V3190">
            <v>0</v>
          </cell>
          <cell r="W3190">
            <v>0</v>
          </cell>
          <cell r="X3190">
            <v>189</v>
          </cell>
          <cell r="Y3190">
            <v>189</v>
          </cell>
        </row>
        <row r="3191">
          <cell r="C3191">
            <v>0</v>
          </cell>
          <cell r="D3191">
            <v>24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  <cell r="I3191">
            <v>0</v>
          </cell>
          <cell r="J3191">
            <v>0</v>
          </cell>
          <cell r="K3191">
            <v>0</v>
          </cell>
          <cell r="L3191">
            <v>0</v>
          </cell>
          <cell r="M3191">
            <v>0</v>
          </cell>
          <cell r="N3191">
            <v>0</v>
          </cell>
          <cell r="O3191">
            <v>0</v>
          </cell>
          <cell r="P3191">
            <v>0</v>
          </cell>
          <cell r="Q3191">
            <v>0</v>
          </cell>
          <cell r="R3191">
            <v>0</v>
          </cell>
          <cell r="S3191">
            <v>0</v>
          </cell>
          <cell r="T3191">
            <v>0</v>
          </cell>
          <cell r="U3191">
            <v>0</v>
          </cell>
          <cell r="V3191">
            <v>0</v>
          </cell>
          <cell r="W3191">
            <v>0</v>
          </cell>
          <cell r="X3191">
            <v>24</v>
          </cell>
          <cell r="Y3191">
            <v>24</v>
          </cell>
        </row>
        <row r="3192">
          <cell r="C3192">
            <v>0</v>
          </cell>
          <cell r="D3192">
            <v>4819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  <cell r="J3192">
            <v>0</v>
          </cell>
          <cell r="K3192">
            <v>0</v>
          </cell>
          <cell r="L3192">
            <v>0</v>
          </cell>
          <cell r="M3192">
            <v>0</v>
          </cell>
          <cell r="N3192">
            <v>0</v>
          </cell>
          <cell r="O3192">
            <v>0</v>
          </cell>
          <cell r="P3192">
            <v>0</v>
          </cell>
          <cell r="Q3192">
            <v>0</v>
          </cell>
          <cell r="R3192">
            <v>0</v>
          </cell>
          <cell r="S3192">
            <v>0</v>
          </cell>
          <cell r="T3192">
            <v>0</v>
          </cell>
          <cell r="U3192">
            <v>0</v>
          </cell>
          <cell r="V3192">
            <v>0</v>
          </cell>
          <cell r="W3192">
            <v>0</v>
          </cell>
          <cell r="X3192">
            <v>4819</v>
          </cell>
          <cell r="Y3192">
            <v>4819</v>
          </cell>
        </row>
        <row r="3193">
          <cell r="C3193">
            <v>0</v>
          </cell>
          <cell r="D3193">
            <v>492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  <cell r="J3193">
            <v>0</v>
          </cell>
          <cell r="K3193">
            <v>0</v>
          </cell>
          <cell r="L3193">
            <v>0</v>
          </cell>
          <cell r="M3193">
            <v>0</v>
          </cell>
          <cell r="N3193">
            <v>0</v>
          </cell>
          <cell r="O3193">
            <v>0</v>
          </cell>
          <cell r="P3193">
            <v>0</v>
          </cell>
          <cell r="Q3193">
            <v>0</v>
          </cell>
          <cell r="R3193">
            <v>0</v>
          </cell>
          <cell r="S3193">
            <v>0</v>
          </cell>
          <cell r="T3193">
            <v>0</v>
          </cell>
          <cell r="U3193">
            <v>0</v>
          </cell>
          <cell r="V3193">
            <v>0</v>
          </cell>
          <cell r="W3193">
            <v>0</v>
          </cell>
          <cell r="X3193">
            <v>492</v>
          </cell>
          <cell r="Y3193">
            <v>492</v>
          </cell>
        </row>
        <row r="3194">
          <cell r="C3194">
            <v>0</v>
          </cell>
          <cell r="D3194">
            <v>886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  <cell r="J3194">
            <v>0</v>
          </cell>
          <cell r="K3194">
            <v>0</v>
          </cell>
          <cell r="L3194">
            <v>0</v>
          </cell>
          <cell r="M3194">
            <v>0</v>
          </cell>
          <cell r="N3194">
            <v>0</v>
          </cell>
          <cell r="O3194">
            <v>0</v>
          </cell>
          <cell r="P3194">
            <v>0</v>
          </cell>
          <cell r="Q3194">
            <v>0</v>
          </cell>
          <cell r="R3194">
            <v>0</v>
          </cell>
          <cell r="S3194">
            <v>0</v>
          </cell>
          <cell r="T3194">
            <v>0</v>
          </cell>
          <cell r="U3194">
            <v>0</v>
          </cell>
          <cell r="V3194">
            <v>0</v>
          </cell>
          <cell r="W3194">
            <v>0</v>
          </cell>
          <cell r="X3194">
            <v>886</v>
          </cell>
          <cell r="Y3194">
            <v>886</v>
          </cell>
        </row>
        <row r="3195">
          <cell r="C3195">
            <v>0</v>
          </cell>
          <cell r="D3195">
            <v>1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  <cell r="J3195">
            <v>0</v>
          </cell>
          <cell r="K3195">
            <v>0</v>
          </cell>
          <cell r="L3195">
            <v>0</v>
          </cell>
          <cell r="M3195">
            <v>0</v>
          </cell>
          <cell r="N3195">
            <v>0</v>
          </cell>
          <cell r="O3195">
            <v>0</v>
          </cell>
          <cell r="P3195">
            <v>0</v>
          </cell>
          <cell r="Q3195">
            <v>0</v>
          </cell>
          <cell r="R3195">
            <v>0</v>
          </cell>
          <cell r="S3195">
            <v>0</v>
          </cell>
          <cell r="T3195">
            <v>0</v>
          </cell>
          <cell r="U3195">
            <v>0</v>
          </cell>
          <cell r="V3195">
            <v>0</v>
          </cell>
          <cell r="W3195">
            <v>0</v>
          </cell>
          <cell r="X3195">
            <v>1</v>
          </cell>
          <cell r="Y3195">
            <v>1</v>
          </cell>
        </row>
        <row r="3196">
          <cell r="C3196">
            <v>0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  <cell r="J3196">
            <v>0</v>
          </cell>
          <cell r="K3196">
            <v>0</v>
          </cell>
          <cell r="L3196">
            <v>0</v>
          </cell>
          <cell r="M3196">
            <v>0</v>
          </cell>
          <cell r="N3196">
            <v>0</v>
          </cell>
          <cell r="O3196">
            <v>0</v>
          </cell>
          <cell r="P3196">
            <v>0</v>
          </cell>
          <cell r="Q3196">
            <v>0</v>
          </cell>
          <cell r="R3196">
            <v>0</v>
          </cell>
          <cell r="S3196">
            <v>0</v>
          </cell>
          <cell r="T3196">
            <v>0</v>
          </cell>
          <cell r="U3196">
            <v>0</v>
          </cell>
          <cell r="V3196">
            <v>0</v>
          </cell>
          <cell r="W3196">
            <v>0</v>
          </cell>
          <cell r="X3196">
            <v>0</v>
          </cell>
          <cell r="Y3196">
            <v>0</v>
          </cell>
        </row>
        <row r="3197">
          <cell r="C3197">
            <v>0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  <cell r="J3197">
            <v>0</v>
          </cell>
          <cell r="K3197">
            <v>0</v>
          </cell>
          <cell r="L3197">
            <v>0</v>
          </cell>
          <cell r="M3197">
            <v>0</v>
          </cell>
          <cell r="N3197">
            <v>0</v>
          </cell>
          <cell r="O3197">
            <v>0</v>
          </cell>
          <cell r="P3197">
            <v>0</v>
          </cell>
          <cell r="Q3197">
            <v>0</v>
          </cell>
          <cell r="R3197">
            <v>0</v>
          </cell>
          <cell r="S3197">
            <v>0</v>
          </cell>
          <cell r="T3197">
            <v>0</v>
          </cell>
          <cell r="U3197">
            <v>0</v>
          </cell>
          <cell r="V3197">
            <v>0</v>
          </cell>
          <cell r="W3197">
            <v>0</v>
          </cell>
          <cell r="X3197">
            <v>0</v>
          </cell>
          <cell r="Y3197">
            <v>0</v>
          </cell>
        </row>
        <row r="3198">
          <cell r="C3198">
            <v>0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  <cell r="K3198">
            <v>0</v>
          </cell>
          <cell r="L3198">
            <v>0</v>
          </cell>
          <cell r="M3198">
            <v>0</v>
          </cell>
          <cell r="N3198">
            <v>0</v>
          </cell>
          <cell r="O3198">
            <v>0</v>
          </cell>
          <cell r="P3198">
            <v>0</v>
          </cell>
          <cell r="Q3198">
            <v>0</v>
          </cell>
          <cell r="R3198">
            <v>0</v>
          </cell>
          <cell r="S3198">
            <v>0</v>
          </cell>
          <cell r="T3198">
            <v>0</v>
          </cell>
          <cell r="U3198">
            <v>0</v>
          </cell>
          <cell r="V3198">
            <v>0</v>
          </cell>
          <cell r="W3198">
            <v>0</v>
          </cell>
          <cell r="X3198">
            <v>0</v>
          </cell>
          <cell r="Y3198">
            <v>0</v>
          </cell>
        </row>
        <row r="3199">
          <cell r="C3199">
            <v>0</v>
          </cell>
          <cell r="D3199">
            <v>1</v>
          </cell>
          <cell r="E3199">
            <v>0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  <cell r="J3199">
            <v>0</v>
          </cell>
          <cell r="K3199">
            <v>0</v>
          </cell>
          <cell r="L3199">
            <v>0</v>
          </cell>
          <cell r="M3199">
            <v>0</v>
          </cell>
          <cell r="N3199">
            <v>0</v>
          </cell>
          <cell r="O3199">
            <v>0</v>
          </cell>
          <cell r="P3199">
            <v>0</v>
          </cell>
          <cell r="Q3199">
            <v>0</v>
          </cell>
          <cell r="R3199">
            <v>0</v>
          </cell>
          <cell r="S3199">
            <v>0</v>
          </cell>
          <cell r="T3199">
            <v>0</v>
          </cell>
          <cell r="U3199">
            <v>0</v>
          </cell>
          <cell r="V3199">
            <v>0</v>
          </cell>
          <cell r="W3199">
            <v>0</v>
          </cell>
          <cell r="X3199">
            <v>1</v>
          </cell>
          <cell r="Y3199">
            <v>1</v>
          </cell>
        </row>
        <row r="3200">
          <cell r="C3200">
            <v>0</v>
          </cell>
          <cell r="D3200">
            <v>0</v>
          </cell>
          <cell r="E3200">
            <v>0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  <cell r="K3200">
            <v>0</v>
          </cell>
          <cell r="L3200">
            <v>0</v>
          </cell>
          <cell r="M3200">
            <v>0</v>
          </cell>
          <cell r="N3200">
            <v>0</v>
          </cell>
          <cell r="O3200">
            <v>0</v>
          </cell>
          <cell r="P3200">
            <v>0</v>
          </cell>
          <cell r="Q3200">
            <v>0</v>
          </cell>
          <cell r="R3200">
            <v>0</v>
          </cell>
          <cell r="S3200">
            <v>0</v>
          </cell>
          <cell r="T3200">
            <v>0</v>
          </cell>
          <cell r="U3200">
            <v>0</v>
          </cell>
          <cell r="V3200">
            <v>0</v>
          </cell>
          <cell r="W3200">
            <v>0</v>
          </cell>
          <cell r="X3200">
            <v>0</v>
          </cell>
          <cell r="Y3200">
            <v>0</v>
          </cell>
        </row>
        <row r="3201">
          <cell r="C3201">
            <v>0</v>
          </cell>
          <cell r="D3201">
            <v>10187</v>
          </cell>
          <cell r="E3201">
            <v>0</v>
          </cell>
          <cell r="F3201">
            <v>0</v>
          </cell>
          <cell r="G3201">
            <v>0</v>
          </cell>
          <cell r="H3201">
            <v>0</v>
          </cell>
          <cell r="I3201">
            <v>0</v>
          </cell>
          <cell r="J3201">
            <v>0</v>
          </cell>
          <cell r="K3201">
            <v>0</v>
          </cell>
          <cell r="L3201">
            <v>0</v>
          </cell>
          <cell r="M3201">
            <v>0</v>
          </cell>
          <cell r="N3201">
            <v>0</v>
          </cell>
          <cell r="O3201">
            <v>0</v>
          </cell>
          <cell r="P3201">
            <v>0</v>
          </cell>
          <cell r="Q3201">
            <v>0</v>
          </cell>
          <cell r="R3201">
            <v>0</v>
          </cell>
          <cell r="S3201">
            <v>0</v>
          </cell>
          <cell r="T3201">
            <v>0</v>
          </cell>
          <cell r="U3201">
            <v>0</v>
          </cell>
          <cell r="V3201">
            <v>0</v>
          </cell>
          <cell r="W3201">
            <v>0</v>
          </cell>
          <cell r="X3201">
            <v>10187</v>
          </cell>
          <cell r="Y3201">
            <v>10187</v>
          </cell>
        </row>
        <row r="3202">
          <cell r="C3202">
            <v>0</v>
          </cell>
          <cell r="D3202">
            <v>0</v>
          </cell>
          <cell r="E3202">
            <v>0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  <cell r="J3202">
            <v>0</v>
          </cell>
          <cell r="K3202">
            <v>579</v>
          </cell>
          <cell r="L3202">
            <v>0</v>
          </cell>
          <cell r="M3202">
            <v>0</v>
          </cell>
          <cell r="N3202">
            <v>0</v>
          </cell>
          <cell r="O3202">
            <v>0</v>
          </cell>
          <cell r="P3202">
            <v>0</v>
          </cell>
          <cell r="Q3202">
            <v>0</v>
          </cell>
          <cell r="R3202">
            <v>0</v>
          </cell>
          <cell r="S3202">
            <v>0</v>
          </cell>
          <cell r="T3202">
            <v>0</v>
          </cell>
          <cell r="U3202">
            <v>0</v>
          </cell>
          <cell r="V3202">
            <v>0</v>
          </cell>
          <cell r="W3202">
            <v>0</v>
          </cell>
          <cell r="X3202">
            <v>579</v>
          </cell>
          <cell r="Y3202">
            <v>579</v>
          </cell>
        </row>
        <row r="3203">
          <cell r="C3203">
            <v>0</v>
          </cell>
          <cell r="D3203">
            <v>0</v>
          </cell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49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49</v>
          </cell>
          <cell r="Y3203">
            <v>49</v>
          </cell>
        </row>
        <row r="3204">
          <cell r="C3204">
            <v>0</v>
          </cell>
          <cell r="D3204">
            <v>0</v>
          </cell>
          <cell r="E3204">
            <v>0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  <cell r="J3204">
            <v>0</v>
          </cell>
          <cell r="K3204">
            <v>119</v>
          </cell>
          <cell r="L3204">
            <v>0</v>
          </cell>
          <cell r="M3204">
            <v>0</v>
          </cell>
          <cell r="N3204">
            <v>0</v>
          </cell>
          <cell r="O3204">
            <v>0</v>
          </cell>
          <cell r="P3204">
            <v>0</v>
          </cell>
          <cell r="Q3204">
            <v>0</v>
          </cell>
          <cell r="R3204">
            <v>0</v>
          </cell>
          <cell r="S3204">
            <v>0</v>
          </cell>
          <cell r="T3204">
            <v>0</v>
          </cell>
          <cell r="U3204">
            <v>0</v>
          </cell>
          <cell r="V3204">
            <v>0</v>
          </cell>
          <cell r="W3204">
            <v>0</v>
          </cell>
          <cell r="X3204">
            <v>119</v>
          </cell>
          <cell r="Y3204">
            <v>119</v>
          </cell>
        </row>
        <row r="3205">
          <cell r="C3205">
            <v>0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  <cell r="J3205">
            <v>0</v>
          </cell>
          <cell r="K3205">
            <v>59</v>
          </cell>
          <cell r="L3205">
            <v>0</v>
          </cell>
          <cell r="M3205">
            <v>0</v>
          </cell>
          <cell r="N3205">
            <v>0</v>
          </cell>
          <cell r="O3205">
            <v>0</v>
          </cell>
          <cell r="P3205">
            <v>0</v>
          </cell>
          <cell r="Q3205">
            <v>0</v>
          </cell>
          <cell r="R3205">
            <v>0</v>
          </cell>
          <cell r="S3205">
            <v>0</v>
          </cell>
          <cell r="T3205">
            <v>0</v>
          </cell>
          <cell r="U3205">
            <v>0</v>
          </cell>
          <cell r="V3205">
            <v>0</v>
          </cell>
          <cell r="W3205">
            <v>0</v>
          </cell>
          <cell r="X3205">
            <v>59</v>
          </cell>
          <cell r="Y3205">
            <v>59</v>
          </cell>
        </row>
        <row r="3206">
          <cell r="C3206">
            <v>0</v>
          </cell>
          <cell r="D3206">
            <v>0</v>
          </cell>
          <cell r="E3206">
            <v>0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  <cell r="J3206">
            <v>0</v>
          </cell>
          <cell r="K3206">
            <v>58</v>
          </cell>
          <cell r="L3206">
            <v>0</v>
          </cell>
          <cell r="M3206">
            <v>0</v>
          </cell>
          <cell r="N3206">
            <v>0</v>
          </cell>
          <cell r="O3206">
            <v>0</v>
          </cell>
          <cell r="P3206">
            <v>0</v>
          </cell>
          <cell r="Q3206">
            <v>0</v>
          </cell>
          <cell r="R3206">
            <v>0</v>
          </cell>
          <cell r="S3206">
            <v>0</v>
          </cell>
          <cell r="T3206">
            <v>0</v>
          </cell>
          <cell r="U3206">
            <v>0</v>
          </cell>
          <cell r="V3206">
            <v>0</v>
          </cell>
          <cell r="W3206">
            <v>0</v>
          </cell>
          <cell r="X3206">
            <v>58</v>
          </cell>
          <cell r="Y3206">
            <v>58</v>
          </cell>
        </row>
        <row r="3207">
          <cell r="C3207">
            <v>0</v>
          </cell>
          <cell r="D3207">
            <v>0</v>
          </cell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215</v>
          </cell>
          <cell r="L3207">
            <v>0</v>
          </cell>
          <cell r="M3207">
            <v>0</v>
          </cell>
          <cell r="N3207">
            <v>0</v>
          </cell>
          <cell r="O3207">
            <v>0</v>
          </cell>
          <cell r="P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215</v>
          </cell>
          <cell r="Y3207">
            <v>215</v>
          </cell>
        </row>
        <row r="3208">
          <cell r="C3208">
            <v>0</v>
          </cell>
          <cell r="D3208">
            <v>0</v>
          </cell>
          <cell r="E3208">
            <v>0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  <cell r="J3208">
            <v>0</v>
          </cell>
          <cell r="K3208">
            <v>245</v>
          </cell>
          <cell r="L3208">
            <v>0</v>
          </cell>
          <cell r="M3208">
            <v>0</v>
          </cell>
          <cell r="N3208">
            <v>0</v>
          </cell>
          <cell r="O3208">
            <v>0</v>
          </cell>
          <cell r="P3208">
            <v>0</v>
          </cell>
          <cell r="Q3208">
            <v>0</v>
          </cell>
          <cell r="R3208">
            <v>0</v>
          </cell>
          <cell r="S3208">
            <v>0</v>
          </cell>
          <cell r="T3208">
            <v>0</v>
          </cell>
          <cell r="U3208">
            <v>0</v>
          </cell>
          <cell r="V3208">
            <v>0</v>
          </cell>
          <cell r="W3208">
            <v>0</v>
          </cell>
          <cell r="X3208">
            <v>245</v>
          </cell>
          <cell r="Y3208">
            <v>245</v>
          </cell>
        </row>
        <row r="3209">
          <cell r="C3209">
            <v>0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  <cell r="J3209">
            <v>0</v>
          </cell>
          <cell r="K3209">
            <v>10</v>
          </cell>
          <cell r="L3209">
            <v>0</v>
          </cell>
          <cell r="M3209">
            <v>0</v>
          </cell>
          <cell r="N3209">
            <v>0</v>
          </cell>
          <cell r="O3209">
            <v>0</v>
          </cell>
          <cell r="P3209">
            <v>0</v>
          </cell>
          <cell r="Q3209">
            <v>0</v>
          </cell>
          <cell r="R3209">
            <v>0</v>
          </cell>
          <cell r="S3209">
            <v>0</v>
          </cell>
          <cell r="T3209">
            <v>0</v>
          </cell>
          <cell r="U3209">
            <v>0</v>
          </cell>
          <cell r="V3209">
            <v>0</v>
          </cell>
          <cell r="W3209">
            <v>0</v>
          </cell>
          <cell r="X3209">
            <v>10</v>
          </cell>
          <cell r="Y3209">
            <v>10</v>
          </cell>
        </row>
        <row r="3210">
          <cell r="C3210">
            <v>0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  <cell r="J3210">
            <v>0</v>
          </cell>
          <cell r="K3210">
            <v>61</v>
          </cell>
          <cell r="L3210">
            <v>0</v>
          </cell>
          <cell r="M3210">
            <v>0</v>
          </cell>
          <cell r="N3210">
            <v>0</v>
          </cell>
          <cell r="O3210">
            <v>0</v>
          </cell>
          <cell r="P3210">
            <v>0</v>
          </cell>
          <cell r="Q3210">
            <v>0</v>
          </cell>
          <cell r="R3210">
            <v>0</v>
          </cell>
          <cell r="S3210">
            <v>0</v>
          </cell>
          <cell r="T3210">
            <v>0</v>
          </cell>
          <cell r="U3210">
            <v>0</v>
          </cell>
          <cell r="V3210">
            <v>0</v>
          </cell>
          <cell r="W3210">
            <v>0</v>
          </cell>
          <cell r="X3210">
            <v>61</v>
          </cell>
          <cell r="Y3210">
            <v>61</v>
          </cell>
        </row>
        <row r="3211">
          <cell r="C3211">
            <v>0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  <cell r="J3211">
            <v>0</v>
          </cell>
          <cell r="K3211">
            <v>0</v>
          </cell>
          <cell r="L3211">
            <v>0</v>
          </cell>
          <cell r="M3211">
            <v>0</v>
          </cell>
          <cell r="N3211">
            <v>0</v>
          </cell>
          <cell r="O3211">
            <v>0</v>
          </cell>
          <cell r="P3211">
            <v>0</v>
          </cell>
          <cell r="Q3211">
            <v>0</v>
          </cell>
          <cell r="R3211">
            <v>0</v>
          </cell>
          <cell r="S3211">
            <v>0</v>
          </cell>
          <cell r="T3211">
            <v>0</v>
          </cell>
          <cell r="U3211">
            <v>0</v>
          </cell>
          <cell r="V3211">
            <v>0</v>
          </cell>
          <cell r="W3211">
            <v>0</v>
          </cell>
          <cell r="X3211">
            <v>0</v>
          </cell>
          <cell r="Y3211">
            <v>0</v>
          </cell>
        </row>
        <row r="3212">
          <cell r="C3212">
            <v>0</v>
          </cell>
          <cell r="D3212">
            <v>0</v>
          </cell>
          <cell r="E3212">
            <v>0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  <cell r="J3212">
            <v>0</v>
          </cell>
          <cell r="K3212">
            <v>234</v>
          </cell>
          <cell r="L3212">
            <v>0</v>
          </cell>
          <cell r="M3212">
            <v>0</v>
          </cell>
          <cell r="N3212">
            <v>0</v>
          </cell>
          <cell r="O3212">
            <v>0</v>
          </cell>
          <cell r="P3212">
            <v>0</v>
          </cell>
          <cell r="Q3212">
            <v>0</v>
          </cell>
          <cell r="R3212">
            <v>0</v>
          </cell>
          <cell r="S3212">
            <v>0</v>
          </cell>
          <cell r="T3212">
            <v>0</v>
          </cell>
          <cell r="U3212">
            <v>0</v>
          </cell>
          <cell r="V3212">
            <v>0</v>
          </cell>
          <cell r="W3212">
            <v>0</v>
          </cell>
          <cell r="X3212">
            <v>234</v>
          </cell>
          <cell r="Y3212">
            <v>234</v>
          </cell>
        </row>
        <row r="3213">
          <cell r="C3213">
            <v>0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  <cell r="J3213">
            <v>0</v>
          </cell>
          <cell r="K3213">
            <v>143</v>
          </cell>
          <cell r="L3213">
            <v>0</v>
          </cell>
          <cell r="M3213">
            <v>0</v>
          </cell>
          <cell r="N3213">
            <v>0</v>
          </cell>
          <cell r="O3213">
            <v>0</v>
          </cell>
          <cell r="P3213">
            <v>0</v>
          </cell>
          <cell r="Q3213">
            <v>0</v>
          </cell>
          <cell r="R3213">
            <v>0</v>
          </cell>
          <cell r="S3213">
            <v>0</v>
          </cell>
          <cell r="T3213">
            <v>0</v>
          </cell>
          <cell r="U3213">
            <v>0</v>
          </cell>
          <cell r="V3213">
            <v>0</v>
          </cell>
          <cell r="W3213">
            <v>0</v>
          </cell>
          <cell r="X3213">
            <v>143</v>
          </cell>
          <cell r="Y3213">
            <v>143</v>
          </cell>
        </row>
        <row r="3214">
          <cell r="C3214">
            <v>0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  <cell r="J3214">
            <v>0</v>
          </cell>
          <cell r="K3214">
            <v>30</v>
          </cell>
          <cell r="L3214">
            <v>0</v>
          </cell>
          <cell r="M3214">
            <v>0</v>
          </cell>
          <cell r="N3214">
            <v>0</v>
          </cell>
          <cell r="O3214">
            <v>0</v>
          </cell>
          <cell r="P3214">
            <v>0</v>
          </cell>
          <cell r="Q3214">
            <v>0</v>
          </cell>
          <cell r="R3214">
            <v>0</v>
          </cell>
          <cell r="S3214">
            <v>0</v>
          </cell>
          <cell r="T3214">
            <v>0</v>
          </cell>
          <cell r="U3214">
            <v>0</v>
          </cell>
          <cell r="V3214">
            <v>0</v>
          </cell>
          <cell r="W3214">
            <v>0</v>
          </cell>
          <cell r="X3214">
            <v>30</v>
          </cell>
          <cell r="Y3214">
            <v>30</v>
          </cell>
        </row>
        <row r="3215">
          <cell r="C3215">
            <v>0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  <cell r="J3215">
            <v>0</v>
          </cell>
          <cell r="K3215">
            <v>1</v>
          </cell>
          <cell r="L3215">
            <v>0</v>
          </cell>
          <cell r="M3215">
            <v>0</v>
          </cell>
          <cell r="N3215">
            <v>0</v>
          </cell>
          <cell r="O3215">
            <v>0</v>
          </cell>
          <cell r="P3215">
            <v>0</v>
          </cell>
          <cell r="Q3215">
            <v>0</v>
          </cell>
          <cell r="R3215">
            <v>0</v>
          </cell>
          <cell r="S3215">
            <v>0</v>
          </cell>
          <cell r="T3215">
            <v>0</v>
          </cell>
          <cell r="U3215">
            <v>0</v>
          </cell>
          <cell r="V3215">
            <v>0</v>
          </cell>
          <cell r="W3215">
            <v>0</v>
          </cell>
          <cell r="X3215">
            <v>1</v>
          </cell>
          <cell r="Y3215">
            <v>1</v>
          </cell>
        </row>
        <row r="3216">
          <cell r="C3216">
            <v>0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  <cell r="K3216">
            <v>0</v>
          </cell>
          <cell r="L3216">
            <v>0</v>
          </cell>
          <cell r="M3216">
            <v>0</v>
          </cell>
          <cell r="N3216">
            <v>0</v>
          </cell>
          <cell r="O3216">
            <v>0</v>
          </cell>
          <cell r="P3216">
            <v>0</v>
          </cell>
          <cell r="Q3216">
            <v>0</v>
          </cell>
          <cell r="R3216">
            <v>0</v>
          </cell>
          <cell r="S3216">
            <v>0</v>
          </cell>
          <cell r="T3216">
            <v>0</v>
          </cell>
          <cell r="U3216">
            <v>0</v>
          </cell>
          <cell r="V3216">
            <v>0</v>
          </cell>
          <cell r="W3216">
            <v>0</v>
          </cell>
          <cell r="X3216">
            <v>0</v>
          </cell>
          <cell r="Y3216">
            <v>0</v>
          </cell>
        </row>
        <row r="3217">
          <cell r="C3217">
            <v>0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  <cell r="J3217">
            <v>0</v>
          </cell>
          <cell r="K3217">
            <v>0</v>
          </cell>
          <cell r="L3217">
            <v>0</v>
          </cell>
          <cell r="M3217">
            <v>0</v>
          </cell>
          <cell r="N3217">
            <v>0</v>
          </cell>
          <cell r="O3217">
            <v>0</v>
          </cell>
          <cell r="P3217">
            <v>0</v>
          </cell>
          <cell r="Q3217">
            <v>0</v>
          </cell>
          <cell r="R3217">
            <v>0</v>
          </cell>
          <cell r="S3217">
            <v>0</v>
          </cell>
          <cell r="T3217">
            <v>0</v>
          </cell>
          <cell r="U3217">
            <v>0</v>
          </cell>
          <cell r="V3217">
            <v>0</v>
          </cell>
          <cell r="W3217">
            <v>0</v>
          </cell>
          <cell r="X3217">
            <v>0</v>
          </cell>
          <cell r="Y3217">
            <v>0</v>
          </cell>
        </row>
        <row r="3218">
          <cell r="C3218">
            <v>0</v>
          </cell>
          <cell r="D3218">
            <v>0</v>
          </cell>
          <cell r="E3218">
            <v>0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  <cell r="L3218">
            <v>0</v>
          </cell>
          <cell r="M3218">
            <v>0</v>
          </cell>
          <cell r="N3218">
            <v>0</v>
          </cell>
          <cell r="O3218">
            <v>0</v>
          </cell>
          <cell r="P3218">
            <v>0</v>
          </cell>
          <cell r="Q3218">
            <v>0</v>
          </cell>
          <cell r="R3218">
            <v>0</v>
          </cell>
          <cell r="S3218">
            <v>0</v>
          </cell>
          <cell r="T3218">
            <v>0</v>
          </cell>
          <cell r="U3218">
            <v>0</v>
          </cell>
          <cell r="V3218">
            <v>0</v>
          </cell>
          <cell r="W3218">
            <v>0</v>
          </cell>
          <cell r="X3218">
            <v>0</v>
          </cell>
          <cell r="Y3218">
            <v>0</v>
          </cell>
        </row>
        <row r="3219">
          <cell r="C3219">
            <v>0</v>
          </cell>
          <cell r="D3219">
            <v>0</v>
          </cell>
          <cell r="E3219">
            <v>0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  <cell r="J3219">
            <v>0</v>
          </cell>
          <cell r="K3219">
            <v>0</v>
          </cell>
          <cell r="L3219">
            <v>0</v>
          </cell>
          <cell r="M3219">
            <v>0</v>
          </cell>
          <cell r="N3219">
            <v>0</v>
          </cell>
          <cell r="O3219">
            <v>0</v>
          </cell>
          <cell r="P3219">
            <v>0</v>
          </cell>
          <cell r="Q3219">
            <v>0</v>
          </cell>
          <cell r="R3219">
            <v>0</v>
          </cell>
          <cell r="S3219">
            <v>0</v>
          </cell>
          <cell r="T3219">
            <v>0</v>
          </cell>
          <cell r="U3219">
            <v>0</v>
          </cell>
          <cell r="V3219">
            <v>0</v>
          </cell>
          <cell r="W3219">
            <v>0</v>
          </cell>
          <cell r="X3219">
            <v>0</v>
          </cell>
          <cell r="Y3219">
            <v>0</v>
          </cell>
        </row>
        <row r="3220">
          <cell r="C3220">
            <v>0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  <cell r="I3220">
            <v>0</v>
          </cell>
          <cell r="J3220">
            <v>0</v>
          </cell>
          <cell r="K3220">
            <v>0</v>
          </cell>
          <cell r="L3220">
            <v>0</v>
          </cell>
          <cell r="M3220">
            <v>0</v>
          </cell>
          <cell r="N3220">
            <v>0</v>
          </cell>
          <cell r="O3220">
            <v>0</v>
          </cell>
          <cell r="P3220">
            <v>0</v>
          </cell>
          <cell r="Q3220">
            <v>0</v>
          </cell>
          <cell r="R3220">
            <v>0</v>
          </cell>
          <cell r="S3220">
            <v>0</v>
          </cell>
          <cell r="T3220">
            <v>0</v>
          </cell>
          <cell r="U3220">
            <v>0</v>
          </cell>
          <cell r="V3220">
            <v>0</v>
          </cell>
          <cell r="W3220">
            <v>0</v>
          </cell>
          <cell r="X3220">
            <v>0</v>
          </cell>
          <cell r="Y3220">
            <v>0</v>
          </cell>
        </row>
        <row r="3221">
          <cell r="C3221">
            <v>0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  <cell r="J3221">
            <v>0</v>
          </cell>
          <cell r="K3221">
            <v>1803</v>
          </cell>
          <cell r="L3221">
            <v>0</v>
          </cell>
          <cell r="M3221">
            <v>0</v>
          </cell>
          <cell r="N3221">
            <v>0</v>
          </cell>
          <cell r="O3221">
            <v>0</v>
          </cell>
          <cell r="P3221">
            <v>0</v>
          </cell>
          <cell r="Q3221">
            <v>0</v>
          </cell>
          <cell r="R3221">
            <v>0</v>
          </cell>
          <cell r="S3221">
            <v>0</v>
          </cell>
          <cell r="T3221">
            <v>0</v>
          </cell>
          <cell r="U3221">
            <v>0</v>
          </cell>
          <cell r="V3221">
            <v>0</v>
          </cell>
          <cell r="W3221">
            <v>0</v>
          </cell>
          <cell r="X3221">
            <v>1803</v>
          </cell>
          <cell r="Y3221">
            <v>1803</v>
          </cell>
        </row>
        <row r="3222">
          <cell r="C3222">
            <v>0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  <cell r="J3222">
            <v>0</v>
          </cell>
          <cell r="K3222">
            <v>326</v>
          </cell>
          <cell r="L3222">
            <v>0</v>
          </cell>
          <cell r="M3222">
            <v>0</v>
          </cell>
          <cell r="N3222">
            <v>0</v>
          </cell>
          <cell r="O3222">
            <v>0</v>
          </cell>
          <cell r="P3222">
            <v>0</v>
          </cell>
          <cell r="Q3222">
            <v>0</v>
          </cell>
          <cell r="R3222">
            <v>0</v>
          </cell>
          <cell r="S3222">
            <v>0</v>
          </cell>
          <cell r="T3222">
            <v>0</v>
          </cell>
          <cell r="U3222">
            <v>0</v>
          </cell>
          <cell r="V3222">
            <v>0</v>
          </cell>
          <cell r="W3222">
            <v>0</v>
          </cell>
          <cell r="X3222">
            <v>326</v>
          </cell>
          <cell r="Y3222">
            <v>326</v>
          </cell>
        </row>
        <row r="3223">
          <cell r="C3223">
            <v>0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  <cell r="J3223">
            <v>0</v>
          </cell>
          <cell r="K3223">
            <v>539</v>
          </cell>
          <cell r="L3223">
            <v>0</v>
          </cell>
          <cell r="M3223">
            <v>0</v>
          </cell>
          <cell r="N3223">
            <v>0</v>
          </cell>
          <cell r="O3223">
            <v>0</v>
          </cell>
          <cell r="P3223">
            <v>0</v>
          </cell>
          <cell r="Q3223">
            <v>0</v>
          </cell>
          <cell r="R3223">
            <v>0</v>
          </cell>
          <cell r="S3223">
            <v>0</v>
          </cell>
          <cell r="T3223">
            <v>0</v>
          </cell>
          <cell r="U3223">
            <v>0</v>
          </cell>
          <cell r="V3223">
            <v>0</v>
          </cell>
          <cell r="W3223">
            <v>0</v>
          </cell>
          <cell r="X3223">
            <v>539</v>
          </cell>
          <cell r="Y3223">
            <v>539</v>
          </cell>
        </row>
        <row r="3224">
          <cell r="C3224">
            <v>0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  <cell r="J3224">
            <v>0</v>
          </cell>
          <cell r="K3224">
            <v>566</v>
          </cell>
          <cell r="L3224">
            <v>0</v>
          </cell>
          <cell r="M3224">
            <v>0</v>
          </cell>
          <cell r="N3224">
            <v>0</v>
          </cell>
          <cell r="O3224">
            <v>0</v>
          </cell>
          <cell r="P3224">
            <v>0</v>
          </cell>
          <cell r="Q3224">
            <v>0</v>
          </cell>
          <cell r="R3224">
            <v>0</v>
          </cell>
          <cell r="S3224">
            <v>0</v>
          </cell>
          <cell r="T3224">
            <v>0</v>
          </cell>
          <cell r="U3224">
            <v>0</v>
          </cell>
          <cell r="V3224">
            <v>0</v>
          </cell>
          <cell r="W3224">
            <v>0</v>
          </cell>
          <cell r="X3224">
            <v>566</v>
          </cell>
          <cell r="Y3224">
            <v>566</v>
          </cell>
        </row>
        <row r="3225">
          <cell r="C3225">
            <v>0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  <cell r="J3225">
            <v>0</v>
          </cell>
          <cell r="K3225">
            <v>84</v>
          </cell>
          <cell r="L3225">
            <v>0</v>
          </cell>
          <cell r="M3225">
            <v>0</v>
          </cell>
          <cell r="N3225">
            <v>0</v>
          </cell>
          <cell r="O3225">
            <v>0</v>
          </cell>
          <cell r="P3225">
            <v>0</v>
          </cell>
          <cell r="Q3225">
            <v>0</v>
          </cell>
          <cell r="R3225">
            <v>0</v>
          </cell>
          <cell r="S3225">
            <v>0</v>
          </cell>
          <cell r="T3225">
            <v>0</v>
          </cell>
          <cell r="U3225">
            <v>0</v>
          </cell>
          <cell r="V3225">
            <v>0</v>
          </cell>
          <cell r="W3225">
            <v>0</v>
          </cell>
          <cell r="X3225">
            <v>84</v>
          </cell>
          <cell r="Y3225">
            <v>84</v>
          </cell>
        </row>
        <row r="3226">
          <cell r="C3226">
            <v>0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  <cell r="J3226">
            <v>0</v>
          </cell>
          <cell r="K3226">
            <v>789</v>
          </cell>
          <cell r="L3226">
            <v>0</v>
          </cell>
          <cell r="M3226">
            <v>0</v>
          </cell>
          <cell r="N3226">
            <v>0</v>
          </cell>
          <cell r="O3226">
            <v>0</v>
          </cell>
          <cell r="P3226">
            <v>0</v>
          </cell>
          <cell r="Q3226">
            <v>0</v>
          </cell>
          <cell r="R3226">
            <v>0</v>
          </cell>
          <cell r="S3226">
            <v>0</v>
          </cell>
          <cell r="T3226">
            <v>0</v>
          </cell>
          <cell r="U3226">
            <v>0</v>
          </cell>
          <cell r="V3226">
            <v>0</v>
          </cell>
          <cell r="W3226">
            <v>0</v>
          </cell>
          <cell r="X3226">
            <v>789</v>
          </cell>
          <cell r="Y3226">
            <v>789</v>
          </cell>
        </row>
        <row r="3227">
          <cell r="C3227">
            <v>0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  <cell r="J3227">
            <v>0</v>
          </cell>
          <cell r="K3227">
            <v>305</v>
          </cell>
          <cell r="L3227">
            <v>0</v>
          </cell>
          <cell r="M3227">
            <v>0</v>
          </cell>
          <cell r="N3227">
            <v>0</v>
          </cell>
          <cell r="O3227">
            <v>0</v>
          </cell>
          <cell r="P3227">
            <v>0</v>
          </cell>
          <cell r="Q3227">
            <v>0</v>
          </cell>
          <cell r="R3227">
            <v>0</v>
          </cell>
          <cell r="S3227">
            <v>0</v>
          </cell>
          <cell r="T3227">
            <v>0</v>
          </cell>
          <cell r="U3227">
            <v>0</v>
          </cell>
          <cell r="V3227">
            <v>0</v>
          </cell>
          <cell r="W3227">
            <v>0</v>
          </cell>
          <cell r="X3227">
            <v>305</v>
          </cell>
          <cell r="Y3227">
            <v>305</v>
          </cell>
        </row>
        <row r="3228">
          <cell r="C3228">
            <v>0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  <cell r="J3228">
            <v>0</v>
          </cell>
          <cell r="K3228">
            <v>240</v>
          </cell>
          <cell r="L3228">
            <v>0</v>
          </cell>
          <cell r="M3228">
            <v>0</v>
          </cell>
          <cell r="N3228">
            <v>0</v>
          </cell>
          <cell r="O3228">
            <v>0</v>
          </cell>
          <cell r="P3228">
            <v>0</v>
          </cell>
          <cell r="Q3228">
            <v>0</v>
          </cell>
          <cell r="R3228">
            <v>0</v>
          </cell>
          <cell r="S3228">
            <v>0</v>
          </cell>
          <cell r="T3228">
            <v>0</v>
          </cell>
          <cell r="U3228">
            <v>0</v>
          </cell>
          <cell r="V3228">
            <v>0</v>
          </cell>
          <cell r="W3228">
            <v>0</v>
          </cell>
          <cell r="X3228">
            <v>240</v>
          </cell>
          <cell r="Y3228">
            <v>240</v>
          </cell>
        </row>
        <row r="3229">
          <cell r="C3229">
            <v>0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  <cell r="J3229">
            <v>0</v>
          </cell>
          <cell r="K3229">
            <v>415</v>
          </cell>
          <cell r="L3229">
            <v>0</v>
          </cell>
          <cell r="M3229">
            <v>0</v>
          </cell>
          <cell r="N3229">
            <v>0</v>
          </cell>
          <cell r="O3229">
            <v>0</v>
          </cell>
          <cell r="P3229">
            <v>0</v>
          </cell>
          <cell r="Q3229">
            <v>0</v>
          </cell>
          <cell r="R3229">
            <v>0</v>
          </cell>
          <cell r="S3229">
            <v>0</v>
          </cell>
          <cell r="T3229">
            <v>0</v>
          </cell>
          <cell r="U3229">
            <v>0</v>
          </cell>
          <cell r="V3229">
            <v>0</v>
          </cell>
          <cell r="W3229">
            <v>0</v>
          </cell>
          <cell r="X3229">
            <v>415</v>
          </cell>
          <cell r="Y3229">
            <v>415</v>
          </cell>
        </row>
        <row r="3230">
          <cell r="C3230">
            <v>0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  <cell r="J3230">
            <v>0</v>
          </cell>
          <cell r="K3230">
            <v>213</v>
          </cell>
          <cell r="L3230">
            <v>0</v>
          </cell>
          <cell r="M3230">
            <v>0</v>
          </cell>
          <cell r="N3230">
            <v>0</v>
          </cell>
          <cell r="O3230">
            <v>0</v>
          </cell>
          <cell r="P3230">
            <v>0</v>
          </cell>
          <cell r="Q3230">
            <v>0</v>
          </cell>
          <cell r="R3230">
            <v>0</v>
          </cell>
          <cell r="S3230">
            <v>0</v>
          </cell>
          <cell r="T3230">
            <v>0</v>
          </cell>
          <cell r="U3230">
            <v>0</v>
          </cell>
          <cell r="V3230">
            <v>0</v>
          </cell>
          <cell r="W3230">
            <v>0</v>
          </cell>
          <cell r="X3230">
            <v>213</v>
          </cell>
          <cell r="Y3230">
            <v>213</v>
          </cell>
        </row>
        <row r="3231">
          <cell r="C3231">
            <v>0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  <cell r="J3231">
            <v>0</v>
          </cell>
          <cell r="K3231">
            <v>0</v>
          </cell>
          <cell r="L3231">
            <v>0</v>
          </cell>
          <cell r="M3231">
            <v>0</v>
          </cell>
          <cell r="N3231">
            <v>0</v>
          </cell>
          <cell r="O3231">
            <v>0</v>
          </cell>
          <cell r="P3231">
            <v>0</v>
          </cell>
          <cell r="Q3231">
            <v>0</v>
          </cell>
          <cell r="R3231">
            <v>0</v>
          </cell>
          <cell r="S3231">
            <v>0</v>
          </cell>
          <cell r="T3231">
            <v>0</v>
          </cell>
          <cell r="U3231">
            <v>0</v>
          </cell>
          <cell r="V3231">
            <v>0</v>
          </cell>
          <cell r="W3231">
            <v>0</v>
          </cell>
          <cell r="X3231">
            <v>0</v>
          </cell>
          <cell r="Y3231">
            <v>0</v>
          </cell>
        </row>
        <row r="3232">
          <cell r="C3232">
            <v>0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  <cell r="J3232">
            <v>0</v>
          </cell>
          <cell r="K3232">
            <v>620</v>
          </cell>
          <cell r="L3232">
            <v>0</v>
          </cell>
          <cell r="M3232">
            <v>0</v>
          </cell>
          <cell r="N3232">
            <v>0</v>
          </cell>
          <cell r="O3232">
            <v>0</v>
          </cell>
          <cell r="P3232">
            <v>0</v>
          </cell>
          <cell r="Q3232">
            <v>0</v>
          </cell>
          <cell r="R3232">
            <v>0</v>
          </cell>
          <cell r="S3232">
            <v>0</v>
          </cell>
          <cell r="T3232">
            <v>0</v>
          </cell>
          <cell r="U3232">
            <v>0</v>
          </cell>
          <cell r="V3232">
            <v>0</v>
          </cell>
          <cell r="W3232">
            <v>0</v>
          </cell>
          <cell r="X3232">
            <v>620</v>
          </cell>
          <cell r="Y3232">
            <v>620</v>
          </cell>
        </row>
        <row r="3233">
          <cell r="C3233">
            <v>0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  <cell r="J3233">
            <v>0</v>
          </cell>
          <cell r="K3233">
            <v>993</v>
          </cell>
          <cell r="L3233">
            <v>0</v>
          </cell>
          <cell r="M3233">
            <v>0</v>
          </cell>
          <cell r="N3233">
            <v>0</v>
          </cell>
          <cell r="O3233">
            <v>0</v>
          </cell>
          <cell r="P3233">
            <v>0</v>
          </cell>
          <cell r="Q3233">
            <v>0</v>
          </cell>
          <cell r="R3233">
            <v>0</v>
          </cell>
          <cell r="S3233">
            <v>0</v>
          </cell>
          <cell r="T3233">
            <v>0</v>
          </cell>
          <cell r="U3233">
            <v>0</v>
          </cell>
          <cell r="V3233">
            <v>0</v>
          </cell>
          <cell r="W3233">
            <v>0</v>
          </cell>
          <cell r="X3233">
            <v>993</v>
          </cell>
          <cell r="Y3233">
            <v>993</v>
          </cell>
        </row>
        <row r="3234">
          <cell r="C3234">
            <v>0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  <cell r="I3234">
            <v>0</v>
          </cell>
          <cell r="J3234">
            <v>0</v>
          </cell>
          <cell r="K3234">
            <v>446</v>
          </cell>
          <cell r="L3234">
            <v>0</v>
          </cell>
          <cell r="M3234">
            <v>0</v>
          </cell>
          <cell r="N3234">
            <v>0</v>
          </cell>
          <cell r="O3234">
            <v>0</v>
          </cell>
          <cell r="P3234">
            <v>0</v>
          </cell>
          <cell r="Q3234">
            <v>0</v>
          </cell>
          <cell r="R3234">
            <v>0</v>
          </cell>
          <cell r="S3234">
            <v>0</v>
          </cell>
          <cell r="T3234">
            <v>0</v>
          </cell>
          <cell r="U3234">
            <v>0</v>
          </cell>
          <cell r="V3234">
            <v>0</v>
          </cell>
          <cell r="W3234">
            <v>0</v>
          </cell>
          <cell r="X3234">
            <v>446</v>
          </cell>
          <cell r="Y3234">
            <v>446</v>
          </cell>
        </row>
        <row r="3235">
          <cell r="C3235">
            <v>0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  <cell r="J3235">
            <v>0</v>
          </cell>
          <cell r="K3235">
            <v>0</v>
          </cell>
          <cell r="L3235">
            <v>0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0</v>
          </cell>
          <cell r="W3235">
            <v>0</v>
          </cell>
          <cell r="X3235">
            <v>0</v>
          </cell>
          <cell r="Y3235">
            <v>0</v>
          </cell>
        </row>
        <row r="3236">
          <cell r="C3236">
            <v>0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  <cell r="J3236">
            <v>0</v>
          </cell>
          <cell r="K3236">
            <v>0</v>
          </cell>
          <cell r="L3236">
            <v>0</v>
          </cell>
          <cell r="M3236">
            <v>0</v>
          </cell>
          <cell r="N3236">
            <v>0</v>
          </cell>
          <cell r="O3236">
            <v>0</v>
          </cell>
          <cell r="P3236">
            <v>0</v>
          </cell>
          <cell r="Q3236">
            <v>0</v>
          </cell>
          <cell r="R3236">
            <v>0</v>
          </cell>
          <cell r="S3236">
            <v>0</v>
          </cell>
          <cell r="T3236">
            <v>0</v>
          </cell>
          <cell r="U3236">
            <v>0</v>
          </cell>
          <cell r="V3236">
            <v>0</v>
          </cell>
          <cell r="W3236">
            <v>0</v>
          </cell>
          <cell r="X3236">
            <v>0</v>
          </cell>
          <cell r="Y3236">
            <v>0</v>
          </cell>
        </row>
        <row r="3237">
          <cell r="C3237">
            <v>0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  <cell r="J3237">
            <v>0</v>
          </cell>
          <cell r="K3237">
            <v>0</v>
          </cell>
          <cell r="L3237">
            <v>0</v>
          </cell>
          <cell r="M3237">
            <v>0</v>
          </cell>
          <cell r="N3237">
            <v>0</v>
          </cell>
          <cell r="O3237">
            <v>0</v>
          </cell>
          <cell r="P3237">
            <v>0</v>
          </cell>
          <cell r="Q3237">
            <v>0</v>
          </cell>
          <cell r="R3237">
            <v>0</v>
          </cell>
          <cell r="S3237">
            <v>0</v>
          </cell>
          <cell r="T3237">
            <v>0</v>
          </cell>
          <cell r="U3237">
            <v>0</v>
          </cell>
          <cell r="V3237">
            <v>0</v>
          </cell>
          <cell r="W3237">
            <v>0</v>
          </cell>
          <cell r="X3237">
            <v>0</v>
          </cell>
          <cell r="Y3237">
            <v>0</v>
          </cell>
        </row>
        <row r="3238">
          <cell r="C3238">
            <v>0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  <cell r="J3238">
            <v>0</v>
          </cell>
          <cell r="K3238">
            <v>0</v>
          </cell>
          <cell r="L3238">
            <v>0</v>
          </cell>
          <cell r="M3238">
            <v>0</v>
          </cell>
          <cell r="N3238">
            <v>0</v>
          </cell>
          <cell r="O3238">
            <v>0</v>
          </cell>
          <cell r="P3238">
            <v>0</v>
          </cell>
          <cell r="Q3238">
            <v>0</v>
          </cell>
          <cell r="R3238">
            <v>0</v>
          </cell>
          <cell r="S3238">
            <v>0</v>
          </cell>
          <cell r="T3238">
            <v>0</v>
          </cell>
          <cell r="U3238">
            <v>0</v>
          </cell>
          <cell r="V3238">
            <v>0</v>
          </cell>
          <cell r="W3238">
            <v>0</v>
          </cell>
          <cell r="X3238">
            <v>0</v>
          </cell>
          <cell r="Y3238">
            <v>0</v>
          </cell>
        </row>
        <row r="3239">
          <cell r="C3239">
            <v>0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</row>
        <row r="3240">
          <cell r="C3240">
            <v>0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  <cell r="J3240">
            <v>0</v>
          </cell>
          <cell r="K3240">
            <v>0</v>
          </cell>
          <cell r="L3240">
            <v>0</v>
          </cell>
          <cell r="M3240">
            <v>0</v>
          </cell>
          <cell r="N3240">
            <v>0</v>
          </cell>
          <cell r="O3240">
            <v>0</v>
          </cell>
          <cell r="P3240">
            <v>0</v>
          </cell>
          <cell r="Q3240">
            <v>0</v>
          </cell>
          <cell r="R3240">
            <v>0</v>
          </cell>
          <cell r="S3240">
            <v>0</v>
          </cell>
          <cell r="T3240">
            <v>0</v>
          </cell>
          <cell r="U3240">
            <v>0</v>
          </cell>
          <cell r="V3240">
            <v>0</v>
          </cell>
          <cell r="W3240">
            <v>0</v>
          </cell>
          <cell r="X3240">
            <v>0</v>
          </cell>
          <cell r="Y3240">
            <v>0</v>
          </cell>
        </row>
        <row r="3241">
          <cell r="C3241">
            <v>0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  <cell r="J3241">
            <v>0</v>
          </cell>
          <cell r="K3241">
            <v>5536</v>
          </cell>
          <cell r="L3241">
            <v>0</v>
          </cell>
          <cell r="M3241">
            <v>0</v>
          </cell>
          <cell r="N3241">
            <v>0</v>
          </cell>
          <cell r="O3241">
            <v>0</v>
          </cell>
          <cell r="P3241">
            <v>0</v>
          </cell>
          <cell r="Q3241">
            <v>0</v>
          </cell>
          <cell r="R3241">
            <v>0</v>
          </cell>
          <cell r="S3241">
            <v>0</v>
          </cell>
          <cell r="T3241">
            <v>0</v>
          </cell>
          <cell r="U3241">
            <v>0</v>
          </cell>
          <cell r="V3241">
            <v>0</v>
          </cell>
          <cell r="W3241">
            <v>0</v>
          </cell>
          <cell r="X3241">
            <v>5536</v>
          </cell>
          <cell r="Y3241">
            <v>5536</v>
          </cell>
        </row>
        <row r="3242">
          <cell r="C3242">
            <v>283</v>
          </cell>
          <cell r="D3242">
            <v>606</v>
          </cell>
          <cell r="E3242">
            <v>3469</v>
          </cell>
          <cell r="F3242">
            <v>150</v>
          </cell>
          <cell r="G3242">
            <v>4960</v>
          </cell>
          <cell r="H3242">
            <v>175</v>
          </cell>
          <cell r="I3242">
            <v>96</v>
          </cell>
          <cell r="J3242">
            <v>741</v>
          </cell>
          <cell r="K3242">
            <v>39</v>
          </cell>
          <cell r="L3242">
            <v>1085</v>
          </cell>
          <cell r="M3242">
            <v>2042</v>
          </cell>
          <cell r="N3242">
            <v>1823</v>
          </cell>
          <cell r="O3242">
            <v>178</v>
          </cell>
          <cell r="P3242">
            <v>3037</v>
          </cell>
          <cell r="Q3242">
            <v>26180</v>
          </cell>
          <cell r="R3242">
            <v>4060</v>
          </cell>
          <cell r="S3242">
            <v>4034</v>
          </cell>
          <cell r="T3242">
            <v>5606</v>
          </cell>
          <cell r="U3242">
            <v>681</v>
          </cell>
          <cell r="V3242">
            <v>1016</v>
          </cell>
          <cell r="W3242">
            <v>7529</v>
          </cell>
          <cell r="X3242">
            <v>52732</v>
          </cell>
          <cell r="Y3242">
            <v>60261</v>
          </cell>
        </row>
        <row r="3243">
          <cell r="C3243">
            <v>412</v>
          </cell>
          <cell r="D3243">
            <v>1015</v>
          </cell>
          <cell r="E3243">
            <v>2385</v>
          </cell>
          <cell r="F3243">
            <v>202</v>
          </cell>
          <cell r="G3243">
            <v>5870</v>
          </cell>
          <cell r="H3243">
            <v>107</v>
          </cell>
          <cell r="I3243">
            <v>446</v>
          </cell>
          <cell r="J3243">
            <v>878</v>
          </cell>
          <cell r="K3243">
            <v>27</v>
          </cell>
          <cell r="L3243">
            <v>2578</v>
          </cell>
          <cell r="M3243">
            <v>1740</v>
          </cell>
          <cell r="N3243">
            <v>1467</v>
          </cell>
          <cell r="O3243">
            <v>478</v>
          </cell>
          <cell r="P3243">
            <v>2844</v>
          </cell>
          <cell r="Q3243">
            <v>13478</v>
          </cell>
          <cell r="R3243">
            <v>5772</v>
          </cell>
          <cell r="S3243">
            <v>4836</v>
          </cell>
          <cell r="T3243">
            <v>8076</v>
          </cell>
          <cell r="U3243">
            <v>1020</v>
          </cell>
          <cell r="V3243">
            <v>1053</v>
          </cell>
          <cell r="W3243">
            <v>8157</v>
          </cell>
          <cell r="X3243">
            <v>46527</v>
          </cell>
          <cell r="Y3243">
            <v>54684</v>
          </cell>
        </row>
        <row r="3244">
          <cell r="C3244">
            <v>482</v>
          </cell>
          <cell r="D3244">
            <v>1045</v>
          </cell>
          <cell r="E3244">
            <v>5227</v>
          </cell>
          <cell r="F3244">
            <v>402</v>
          </cell>
          <cell r="G3244">
            <v>7415</v>
          </cell>
          <cell r="H3244">
            <v>628</v>
          </cell>
          <cell r="I3244">
            <v>886</v>
          </cell>
          <cell r="J3244">
            <v>625</v>
          </cell>
          <cell r="K3244">
            <v>102</v>
          </cell>
          <cell r="L3244">
            <v>3141</v>
          </cell>
          <cell r="M3244">
            <v>4287</v>
          </cell>
          <cell r="N3244">
            <v>1559</v>
          </cell>
          <cell r="O3244">
            <v>410</v>
          </cell>
          <cell r="P3244">
            <v>8178</v>
          </cell>
          <cell r="Q3244">
            <v>30891</v>
          </cell>
          <cell r="R3244">
            <v>9607</v>
          </cell>
          <cell r="S3244">
            <v>4962</v>
          </cell>
          <cell r="T3244">
            <v>11537</v>
          </cell>
          <cell r="U3244">
            <v>519</v>
          </cell>
          <cell r="V3244">
            <v>1315</v>
          </cell>
          <cell r="W3244">
            <v>14834</v>
          </cell>
          <cell r="X3244">
            <v>78384</v>
          </cell>
          <cell r="Y3244">
            <v>93218</v>
          </cell>
        </row>
        <row r="3245">
          <cell r="C3245">
            <v>198</v>
          </cell>
          <cell r="D3245">
            <v>140</v>
          </cell>
          <cell r="E3245">
            <v>1339</v>
          </cell>
          <cell r="F3245">
            <v>31</v>
          </cell>
          <cell r="G3245">
            <v>3196</v>
          </cell>
          <cell r="H3245">
            <v>71</v>
          </cell>
          <cell r="I3245">
            <v>152</v>
          </cell>
          <cell r="J3245">
            <v>466</v>
          </cell>
          <cell r="K3245">
            <v>8</v>
          </cell>
          <cell r="L3245">
            <v>979</v>
          </cell>
          <cell r="M3245">
            <v>776</v>
          </cell>
          <cell r="N3245">
            <v>605</v>
          </cell>
          <cell r="O3245">
            <v>16</v>
          </cell>
          <cell r="P3245">
            <v>1871</v>
          </cell>
          <cell r="Q3245">
            <v>16169</v>
          </cell>
          <cell r="R3245">
            <v>2593</v>
          </cell>
          <cell r="S3245">
            <v>1821</v>
          </cell>
          <cell r="T3245">
            <v>2835</v>
          </cell>
          <cell r="U3245">
            <v>483</v>
          </cell>
          <cell r="V3245">
            <v>425</v>
          </cell>
          <cell r="W3245">
            <v>3932</v>
          </cell>
          <cell r="X3245">
            <v>30242</v>
          </cell>
          <cell r="Y3245">
            <v>34174</v>
          </cell>
        </row>
        <row r="3246">
          <cell r="C3246">
            <v>452</v>
          </cell>
          <cell r="D3246">
            <v>373</v>
          </cell>
          <cell r="E3246">
            <v>966</v>
          </cell>
          <cell r="F3246">
            <v>177</v>
          </cell>
          <cell r="G3246">
            <v>4964</v>
          </cell>
          <cell r="H3246">
            <v>249</v>
          </cell>
          <cell r="I3246">
            <v>209</v>
          </cell>
          <cell r="J3246">
            <v>1209</v>
          </cell>
          <cell r="K3246">
            <v>14</v>
          </cell>
          <cell r="L3246">
            <v>1539</v>
          </cell>
          <cell r="M3246">
            <v>3058</v>
          </cell>
          <cell r="N3246">
            <v>938</v>
          </cell>
          <cell r="O3246">
            <v>52</v>
          </cell>
          <cell r="P3246">
            <v>2300</v>
          </cell>
          <cell r="Q3246">
            <v>17272</v>
          </cell>
          <cell r="R3246">
            <v>4354</v>
          </cell>
          <cell r="S3246">
            <v>4572</v>
          </cell>
          <cell r="T3246">
            <v>5846</v>
          </cell>
          <cell r="U3246">
            <v>140</v>
          </cell>
          <cell r="V3246">
            <v>803</v>
          </cell>
          <cell r="W3246">
            <v>5320</v>
          </cell>
          <cell r="X3246">
            <v>44167</v>
          </cell>
          <cell r="Y3246">
            <v>49487</v>
          </cell>
        </row>
        <row r="3247">
          <cell r="C3247">
            <v>433</v>
          </cell>
          <cell r="D3247">
            <v>668</v>
          </cell>
          <cell r="E3247">
            <v>3296</v>
          </cell>
          <cell r="F3247">
            <v>146</v>
          </cell>
          <cell r="G3247">
            <v>5480</v>
          </cell>
          <cell r="H3247">
            <v>66</v>
          </cell>
          <cell r="I3247">
            <v>719</v>
          </cell>
          <cell r="J3247">
            <v>263</v>
          </cell>
          <cell r="K3247">
            <v>18</v>
          </cell>
          <cell r="L3247">
            <v>14537</v>
          </cell>
          <cell r="M3247">
            <v>2770</v>
          </cell>
          <cell r="N3247">
            <v>891</v>
          </cell>
          <cell r="O3247">
            <v>235</v>
          </cell>
          <cell r="P3247">
            <v>4687</v>
          </cell>
          <cell r="Q3247">
            <v>14309</v>
          </cell>
          <cell r="R3247">
            <v>5936</v>
          </cell>
          <cell r="S3247">
            <v>2912</v>
          </cell>
          <cell r="T3247">
            <v>6822</v>
          </cell>
          <cell r="U3247">
            <v>59</v>
          </cell>
          <cell r="V3247">
            <v>1311</v>
          </cell>
          <cell r="W3247">
            <v>9232</v>
          </cell>
          <cell r="X3247">
            <v>56326</v>
          </cell>
          <cell r="Y3247">
            <v>65558</v>
          </cell>
        </row>
        <row r="3248">
          <cell r="C3248">
            <v>200</v>
          </cell>
          <cell r="D3248">
            <v>212</v>
          </cell>
          <cell r="E3248">
            <v>747</v>
          </cell>
          <cell r="F3248">
            <v>99</v>
          </cell>
          <cell r="G3248">
            <v>3045</v>
          </cell>
          <cell r="H3248">
            <v>40</v>
          </cell>
          <cell r="I3248">
            <v>723</v>
          </cell>
          <cell r="J3248">
            <v>125</v>
          </cell>
          <cell r="K3248">
            <v>15</v>
          </cell>
          <cell r="L3248">
            <v>2377</v>
          </cell>
          <cell r="M3248">
            <v>1189</v>
          </cell>
          <cell r="N3248">
            <v>490</v>
          </cell>
          <cell r="O3248">
            <v>24</v>
          </cell>
          <cell r="P3248">
            <v>2614</v>
          </cell>
          <cell r="Q3248">
            <v>10653</v>
          </cell>
          <cell r="R3248">
            <v>3251</v>
          </cell>
          <cell r="S3248">
            <v>3295</v>
          </cell>
          <cell r="T3248">
            <v>5402</v>
          </cell>
          <cell r="U3248">
            <v>185</v>
          </cell>
          <cell r="V3248">
            <v>348</v>
          </cell>
          <cell r="W3248">
            <v>3998</v>
          </cell>
          <cell r="X3248">
            <v>31036</v>
          </cell>
          <cell r="Y3248">
            <v>35034</v>
          </cell>
        </row>
        <row r="3249">
          <cell r="C3249">
            <v>169</v>
          </cell>
          <cell r="D3249">
            <v>875</v>
          </cell>
          <cell r="E3249">
            <v>1087</v>
          </cell>
          <cell r="F3249">
            <v>142</v>
          </cell>
          <cell r="G3249">
            <v>3465</v>
          </cell>
          <cell r="H3249">
            <v>61</v>
          </cell>
          <cell r="I3249">
            <v>262</v>
          </cell>
          <cell r="J3249">
            <v>59</v>
          </cell>
          <cell r="K3249">
            <v>89</v>
          </cell>
          <cell r="L3249">
            <v>922</v>
          </cell>
          <cell r="M3249">
            <v>1948</v>
          </cell>
          <cell r="N3249">
            <v>775</v>
          </cell>
          <cell r="O3249">
            <v>0</v>
          </cell>
          <cell r="P3249">
            <v>1538</v>
          </cell>
          <cell r="Q3249">
            <v>6474</v>
          </cell>
          <cell r="R3249">
            <v>3409</v>
          </cell>
          <cell r="S3249">
            <v>6607</v>
          </cell>
          <cell r="T3249">
            <v>4533</v>
          </cell>
          <cell r="U3249">
            <v>118</v>
          </cell>
          <cell r="V3249">
            <v>525</v>
          </cell>
          <cell r="W3249">
            <v>4496</v>
          </cell>
          <cell r="X3249">
            <v>28562</v>
          </cell>
          <cell r="Y3249">
            <v>33058</v>
          </cell>
        </row>
        <row r="3250">
          <cell r="C3250">
            <v>145</v>
          </cell>
          <cell r="D3250">
            <v>220</v>
          </cell>
          <cell r="E3250">
            <v>1805</v>
          </cell>
          <cell r="F3250">
            <v>48</v>
          </cell>
          <cell r="G3250">
            <v>2055</v>
          </cell>
          <cell r="H3250">
            <v>31</v>
          </cell>
          <cell r="I3250">
            <v>60</v>
          </cell>
          <cell r="J3250">
            <v>104</v>
          </cell>
          <cell r="K3250">
            <v>5</v>
          </cell>
          <cell r="L3250">
            <v>922</v>
          </cell>
          <cell r="M3250">
            <v>1142</v>
          </cell>
          <cell r="N3250">
            <v>574</v>
          </cell>
          <cell r="O3250">
            <v>4</v>
          </cell>
          <cell r="P3250">
            <v>1678</v>
          </cell>
          <cell r="Q3250">
            <v>8282</v>
          </cell>
          <cell r="R3250">
            <v>2409</v>
          </cell>
          <cell r="S3250">
            <v>1247</v>
          </cell>
          <cell r="T3250">
            <v>3350</v>
          </cell>
          <cell r="U3250">
            <v>351</v>
          </cell>
          <cell r="V3250">
            <v>340</v>
          </cell>
          <cell r="W3250">
            <v>4214</v>
          </cell>
          <cell r="X3250">
            <v>20558</v>
          </cell>
          <cell r="Y3250">
            <v>24772</v>
          </cell>
        </row>
        <row r="3251">
          <cell r="C3251">
            <v>28</v>
          </cell>
          <cell r="D3251">
            <v>47</v>
          </cell>
          <cell r="E3251">
            <v>135</v>
          </cell>
          <cell r="F3251">
            <v>0</v>
          </cell>
          <cell r="G3251">
            <v>225</v>
          </cell>
          <cell r="H3251">
            <v>3</v>
          </cell>
          <cell r="I3251">
            <v>19</v>
          </cell>
          <cell r="J3251">
            <v>46</v>
          </cell>
          <cell r="K3251">
            <v>0</v>
          </cell>
          <cell r="L3251">
            <v>90</v>
          </cell>
          <cell r="M3251">
            <v>31</v>
          </cell>
          <cell r="N3251">
            <v>14</v>
          </cell>
          <cell r="O3251">
            <v>0</v>
          </cell>
          <cell r="P3251">
            <v>1</v>
          </cell>
          <cell r="Q3251">
            <v>55</v>
          </cell>
          <cell r="R3251">
            <v>770</v>
          </cell>
          <cell r="S3251">
            <v>57</v>
          </cell>
          <cell r="T3251">
            <v>195</v>
          </cell>
          <cell r="U3251">
            <v>7</v>
          </cell>
          <cell r="V3251">
            <v>44</v>
          </cell>
          <cell r="W3251">
            <v>905</v>
          </cell>
          <cell r="X3251">
            <v>862</v>
          </cell>
          <cell r="Y3251">
            <v>1767</v>
          </cell>
        </row>
        <row r="3252">
          <cell r="C3252">
            <v>1155</v>
          </cell>
          <cell r="D3252">
            <v>5860</v>
          </cell>
          <cell r="E3252">
            <v>6275</v>
          </cell>
          <cell r="F3252">
            <v>528</v>
          </cell>
          <cell r="G3252">
            <v>9201</v>
          </cell>
          <cell r="H3252">
            <v>2493</v>
          </cell>
          <cell r="I3252">
            <v>5735</v>
          </cell>
          <cell r="J3252">
            <v>735</v>
          </cell>
          <cell r="K3252">
            <v>604</v>
          </cell>
          <cell r="L3252">
            <v>12127</v>
          </cell>
          <cell r="M3252">
            <v>6740</v>
          </cell>
          <cell r="N3252">
            <v>1411</v>
          </cell>
          <cell r="O3252">
            <v>5265</v>
          </cell>
          <cell r="P3252">
            <v>7782</v>
          </cell>
          <cell r="Q3252">
            <v>34641</v>
          </cell>
          <cell r="R3252">
            <v>36382</v>
          </cell>
          <cell r="S3252">
            <v>5148</v>
          </cell>
          <cell r="T3252">
            <v>12172</v>
          </cell>
          <cell r="U3252">
            <v>448</v>
          </cell>
          <cell r="V3252">
            <v>2593</v>
          </cell>
          <cell r="W3252">
            <v>42657</v>
          </cell>
          <cell r="X3252">
            <v>114638</v>
          </cell>
          <cell r="Y3252">
            <v>157295</v>
          </cell>
        </row>
        <row r="3253">
          <cell r="C3253">
            <v>160</v>
          </cell>
          <cell r="D3253">
            <v>472</v>
          </cell>
          <cell r="E3253">
            <v>1175</v>
          </cell>
          <cell r="F3253">
            <v>120</v>
          </cell>
          <cell r="G3253">
            <v>3459</v>
          </cell>
          <cell r="H3253">
            <v>165</v>
          </cell>
          <cell r="I3253">
            <v>199</v>
          </cell>
          <cell r="J3253">
            <v>286</v>
          </cell>
          <cell r="K3253">
            <v>69</v>
          </cell>
          <cell r="L3253">
            <v>1411</v>
          </cell>
          <cell r="M3253">
            <v>1655</v>
          </cell>
          <cell r="N3253">
            <v>1123</v>
          </cell>
          <cell r="O3253">
            <v>143</v>
          </cell>
          <cell r="P3253">
            <v>1755</v>
          </cell>
          <cell r="Q3253">
            <v>13328</v>
          </cell>
          <cell r="R3253">
            <v>4919</v>
          </cell>
          <cell r="S3253">
            <v>3990</v>
          </cell>
          <cell r="T3253">
            <v>5223</v>
          </cell>
          <cell r="U3253">
            <v>610</v>
          </cell>
          <cell r="V3253">
            <v>539</v>
          </cell>
          <cell r="W3253">
            <v>6094</v>
          </cell>
          <cell r="X3253">
            <v>34707</v>
          </cell>
          <cell r="Y3253">
            <v>40801</v>
          </cell>
        </row>
        <row r="3254">
          <cell r="C3254">
            <v>510</v>
          </cell>
          <cell r="D3254">
            <v>594</v>
          </cell>
          <cell r="E3254">
            <v>1725</v>
          </cell>
          <cell r="F3254">
            <v>52</v>
          </cell>
          <cell r="G3254">
            <v>3530</v>
          </cell>
          <cell r="H3254">
            <v>229</v>
          </cell>
          <cell r="I3254">
            <v>828</v>
          </cell>
          <cell r="J3254">
            <v>58</v>
          </cell>
          <cell r="K3254">
            <v>40</v>
          </cell>
          <cell r="L3254">
            <v>1214</v>
          </cell>
          <cell r="M3254">
            <v>1282</v>
          </cell>
          <cell r="N3254">
            <v>532</v>
          </cell>
          <cell r="O3254">
            <v>94</v>
          </cell>
          <cell r="P3254">
            <v>2589</v>
          </cell>
          <cell r="Q3254">
            <v>9761</v>
          </cell>
          <cell r="R3254">
            <v>4864</v>
          </cell>
          <cell r="S3254">
            <v>1874</v>
          </cell>
          <cell r="T3254">
            <v>7465</v>
          </cell>
          <cell r="U3254">
            <v>154</v>
          </cell>
          <cell r="V3254">
            <v>847</v>
          </cell>
          <cell r="W3254">
            <v>6589</v>
          </cell>
          <cell r="X3254">
            <v>31653</v>
          </cell>
          <cell r="Y3254">
            <v>38242</v>
          </cell>
        </row>
        <row r="3255">
          <cell r="C3255">
            <v>0</v>
          </cell>
          <cell r="D3255">
            <v>0</v>
          </cell>
          <cell r="E3255">
            <v>430</v>
          </cell>
          <cell r="F3255">
            <v>0</v>
          </cell>
          <cell r="G3255">
            <v>2</v>
          </cell>
          <cell r="H3255">
            <v>0</v>
          </cell>
          <cell r="I3255">
            <v>0</v>
          </cell>
          <cell r="J3255">
            <v>40</v>
          </cell>
          <cell r="K3255">
            <v>0</v>
          </cell>
          <cell r="L3255">
            <v>0</v>
          </cell>
          <cell r="M3255">
            <v>0</v>
          </cell>
          <cell r="N3255">
            <v>0</v>
          </cell>
          <cell r="O3255">
            <v>0</v>
          </cell>
          <cell r="P3255">
            <v>0</v>
          </cell>
          <cell r="Q3255">
            <v>18</v>
          </cell>
          <cell r="R3255">
            <v>445</v>
          </cell>
          <cell r="S3255">
            <v>0</v>
          </cell>
          <cell r="T3255">
            <v>0</v>
          </cell>
          <cell r="U3255">
            <v>39</v>
          </cell>
          <cell r="V3255">
            <v>42</v>
          </cell>
          <cell r="W3255">
            <v>875</v>
          </cell>
          <cell r="X3255">
            <v>141</v>
          </cell>
          <cell r="Y3255">
            <v>1016</v>
          </cell>
        </row>
        <row r="3256">
          <cell r="C3256">
            <v>0</v>
          </cell>
          <cell r="D3256">
            <v>0</v>
          </cell>
          <cell r="E3256">
            <v>68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  <cell r="J3256">
            <v>11</v>
          </cell>
          <cell r="K3256">
            <v>0</v>
          </cell>
          <cell r="L3256">
            <v>0</v>
          </cell>
          <cell r="M3256">
            <v>0</v>
          </cell>
          <cell r="N3256">
            <v>0</v>
          </cell>
          <cell r="O3256">
            <v>0</v>
          </cell>
          <cell r="P3256">
            <v>0</v>
          </cell>
          <cell r="Q3256">
            <v>0</v>
          </cell>
          <cell r="R3256">
            <v>233</v>
          </cell>
          <cell r="S3256">
            <v>0</v>
          </cell>
          <cell r="T3256">
            <v>0</v>
          </cell>
          <cell r="U3256">
            <v>15</v>
          </cell>
          <cell r="V3256">
            <v>65</v>
          </cell>
          <cell r="W3256">
            <v>301</v>
          </cell>
          <cell r="X3256">
            <v>91</v>
          </cell>
          <cell r="Y3256">
            <v>392</v>
          </cell>
        </row>
        <row r="3257">
          <cell r="C3257">
            <v>0</v>
          </cell>
          <cell r="D3257">
            <v>0</v>
          </cell>
          <cell r="E3257">
            <v>53</v>
          </cell>
          <cell r="F3257">
            <v>0</v>
          </cell>
          <cell r="G3257">
            <v>7</v>
          </cell>
          <cell r="H3257">
            <v>0</v>
          </cell>
          <cell r="I3257">
            <v>0</v>
          </cell>
          <cell r="J3257">
            <v>37</v>
          </cell>
          <cell r="K3257">
            <v>0</v>
          </cell>
          <cell r="L3257">
            <v>0</v>
          </cell>
          <cell r="M3257">
            <v>0</v>
          </cell>
          <cell r="N3257">
            <v>0</v>
          </cell>
          <cell r="O3257">
            <v>0</v>
          </cell>
          <cell r="P3257">
            <v>0</v>
          </cell>
          <cell r="Q3257">
            <v>6</v>
          </cell>
          <cell r="R3257">
            <v>562</v>
          </cell>
          <cell r="S3257">
            <v>0</v>
          </cell>
          <cell r="T3257">
            <v>0</v>
          </cell>
          <cell r="U3257">
            <v>50</v>
          </cell>
          <cell r="V3257">
            <v>45</v>
          </cell>
          <cell r="W3257">
            <v>615</v>
          </cell>
          <cell r="X3257">
            <v>145</v>
          </cell>
          <cell r="Y3257">
            <v>760</v>
          </cell>
        </row>
        <row r="3258">
          <cell r="C3258">
            <v>0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  <cell r="J3258">
            <v>0</v>
          </cell>
          <cell r="K3258">
            <v>0</v>
          </cell>
          <cell r="L3258">
            <v>0</v>
          </cell>
          <cell r="M3258">
            <v>0</v>
          </cell>
          <cell r="N3258">
            <v>0</v>
          </cell>
          <cell r="O3258">
            <v>0</v>
          </cell>
          <cell r="P3258">
            <v>0</v>
          </cell>
          <cell r="Q3258">
            <v>0</v>
          </cell>
          <cell r="R3258">
            <v>0</v>
          </cell>
          <cell r="S3258">
            <v>0</v>
          </cell>
          <cell r="T3258">
            <v>0</v>
          </cell>
          <cell r="U3258">
            <v>0</v>
          </cell>
          <cell r="V3258">
            <v>0</v>
          </cell>
          <cell r="W3258">
            <v>0</v>
          </cell>
          <cell r="X3258">
            <v>0</v>
          </cell>
          <cell r="Y3258">
            <v>0</v>
          </cell>
        </row>
        <row r="3259">
          <cell r="C3259">
            <v>0</v>
          </cell>
          <cell r="D3259">
            <v>0</v>
          </cell>
          <cell r="E3259">
            <v>1249</v>
          </cell>
          <cell r="F3259">
            <v>0</v>
          </cell>
          <cell r="G3259">
            <v>909</v>
          </cell>
          <cell r="H3259">
            <v>0</v>
          </cell>
          <cell r="I3259">
            <v>0</v>
          </cell>
          <cell r="J3259">
            <v>41</v>
          </cell>
          <cell r="K3259">
            <v>0</v>
          </cell>
          <cell r="L3259">
            <v>2</v>
          </cell>
          <cell r="M3259">
            <v>0</v>
          </cell>
          <cell r="N3259">
            <v>0</v>
          </cell>
          <cell r="O3259">
            <v>0</v>
          </cell>
          <cell r="P3259">
            <v>0</v>
          </cell>
          <cell r="Q3259">
            <v>0</v>
          </cell>
          <cell r="R3259">
            <v>170</v>
          </cell>
          <cell r="S3259">
            <v>96</v>
          </cell>
          <cell r="T3259">
            <v>0</v>
          </cell>
          <cell r="U3259">
            <v>-45</v>
          </cell>
          <cell r="V3259">
            <v>344</v>
          </cell>
          <cell r="W3259">
            <v>1419</v>
          </cell>
          <cell r="X3259">
            <v>1347</v>
          </cell>
          <cell r="Y3259">
            <v>2766</v>
          </cell>
        </row>
        <row r="3260">
          <cell r="C3260">
            <v>0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  <cell r="I3260">
            <v>103</v>
          </cell>
          <cell r="J3260">
            <v>0</v>
          </cell>
          <cell r="K3260">
            <v>0</v>
          </cell>
          <cell r="L3260">
            <v>2</v>
          </cell>
          <cell r="M3260">
            <v>0</v>
          </cell>
          <cell r="N3260">
            <v>0</v>
          </cell>
          <cell r="O3260">
            <v>0</v>
          </cell>
          <cell r="P3260">
            <v>5</v>
          </cell>
          <cell r="Q3260">
            <v>0</v>
          </cell>
          <cell r="R3260">
            <v>802</v>
          </cell>
          <cell r="S3260">
            <v>3</v>
          </cell>
          <cell r="T3260">
            <v>0</v>
          </cell>
          <cell r="U3260">
            <v>0</v>
          </cell>
          <cell r="V3260">
            <v>0</v>
          </cell>
          <cell r="W3260">
            <v>802</v>
          </cell>
          <cell r="X3260">
            <v>113</v>
          </cell>
          <cell r="Y3260">
            <v>915</v>
          </cell>
        </row>
        <row r="3261">
          <cell r="C3261">
            <v>4627</v>
          </cell>
          <cell r="D3261">
            <v>12127</v>
          </cell>
          <cell r="E3261">
            <v>31431</v>
          </cell>
          <cell r="F3261">
            <v>2097</v>
          </cell>
          <cell r="G3261">
            <v>57783</v>
          </cell>
          <cell r="H3261">
            <v>4318</v>
          </cell>
          <cell r="I3261">
            <v>10437</v>
          </cell>
          <cell r="J3261">
            <v>5724</v>
          </cell>
          <cell r="K3261">
            <v>1030</v>
          </cell>
          <cell r="L3261">
            <v>42926</v>
          </cell>
          <cell r="M3261">
            <v>28660</v>
          </cell>
          <cell r="N3261">
            <v>12202</v>
          </cell>
          <cell r="O3261">
            <v>6899</v>
          </cell>
          <cell r="P3261">
            <v>40879</v>
          </cell>
          <cell r="Q3261">
            <v>201517</v>
          </cell>
          <cell r="R3261">
            <v>90538</v>
          </cell>
          <cell r="S3261">
            <v>45454</v>
          </cell>
          <cell r="T3261">
            <v>79062</v>
          </cell>
          <cell r="U3261">
            <v>4834</v>
          </cell>
          <cell r="V3261">
            <v>11655</v>
          </cell>
          <cell r="W3261">
            <v>121969</v>
          </cell>
          <cell r="X3261">
            <v>572231</v>
          </cell>
          <cell r="Y3261">
            <v>694200</v>
          </cell>
        </row>
        <row r="3262">
          <cell r="C3262">
            <v>13</v>
          </cell>
          <cell r="D3262">
            <v>15</v>
          </cell>
          <cell r="E3262">
            <v>277</v>
          </cell>
          <cell r="F3262">
            <v>3</v>
          </cell>
          <cell r="G3262">
            <v>4</v>
          </cell>
          <cell r="H3262">
            <v>18</v>
          </cell>
          <cell r="I3262">
            <v>1</v>
          </cell>
          <cell r="J3262">
            <v>6</v>
          </cell>
          <cell r="K3262">
            <v>3</v>
          </cell>
          <cell r="L3262">
            <v>18</v>
          </cell>
          <cell r="M3262">
            <v>39</v>
          </cell>
          <cell r="N3262">
            <v>6</v>
          </cell>
          <cell r="O3262">
            <v>1</v>
          </cell>
          <cell r="P3262">
            <v>4</v>
          </cell>
          <cell r="Q3262">
            <v>35</v>
          </cell>
          <cell r="R3262">
            <v>223</v>
          </cell>
          <cell r="S3262">
            <v>12</v>
          </cell>
          <cell r="T3262">
            <v>21</v>
          </cell>
          <cell r="U3262">
            <v>2</v>
          </cell>
          <cell r="V3262">
            <v>5</v>
          </cell>
          <cell r="W3262">
            <v>500</v>
          </cell>
          <cell r="X3262">
            <v>206</v>
          </cell>
          <cell r="Y3262">
            <v>706</v>
          </cell>
        </row>
        <row r="3263">
          <cell r="C3263">
            <v>27</v>
          </cell>
          <cell r="D3263">
            <v>15</v>
          </cell>
          <cell r="E3263">
            <v>89</v>
          </cell>
          <cell r="F3263">
            <v>3</v>
          </cell>
          <cell r="G3263">
            <v>14</v>
          </cell>
          <cell r="H3263">
            <v>35</v>
          </cell>
          <cell r="I3263">
            <v>5</v>
          </cell>
          <cell r="J3263">
            <v>10</v>
          </cell>
          <cell r="K3263">
            <v>6</v>
          </cell>
          <cell r="L3263">
            <v>17</v>
          </cell>
          <cell r="M3263">
            <v>49</v>
          </cell>
          <cell r="N3263">
            <v>23</v>
          </cell>
          <cell r="O3263">
            <v>31</v>
          </cell>
          <cell r="P3263">
            <v>4</v>
          </cell>
          <cell r="Q3263">
            <v>14</v>
          </cell>
          <cell r="R3263">
            <v>317</v>
          </cell>
          <cell r="S3263">
            <v>38</v>
          </cell>
          <cell r="T3263">
            <v>56</v>
          </cell>
          <cell r="U3263">
            <v>6</v>
          </cell>
          <cell r="V3263">
            <v>12</v>
          </cell>
          <cell r="W3263">
            <v>406</v>
          </cell>
          <cell r="X3263">
            <v>365</v>
          </cell>
          <cell r="Y3263">
            <v>771</v>
          </cell>
        </row>
        <row r="3264">
          <cell r="C3264">
            <v>29</v>
          </cell>
          <cell r="D3264">
            <v>18</v>
          </cell>
          <cell r="E3264">
            <v>141</v>
          </cell>
          <cell r="F3264">
            <v>1</v>
          </cell>
          <cell r="G3264">
            <v>7</v>
          </cell>
          <cell r="H3264">
            <v>50</v>
          </cell>
          <cell r="I3264">
            <v>3</v>
          </cell>
          <cell r="J3264">
            <v>3</v>
          </cell>
          <cell r="K3264">
            <v>9</v>
          </cell>
          <cell r="L3264">
            <v>26</v>
          </cell>
          <cell r="M3264">
            <v>56</v>
          </cell>
          <cell r="N3264">
            <v>33</v>
          </cell>
          <cell r="O3264">
            <v>63</v>
          </cell>
          <cell r="P3264">
            <v>4</v>
          </cell>
          <cell r="Q3264">
            <v>65</v>
          </cell>
          <cell r="R3264">
            <v>290</v>
          </cell>
          <cell r="S3264">
            <v>26</v>
          </cell>
          <cell r="T3264">
            <v>123</v>
          </cell>
          <cell r="U3264">
            <v>6</v>
          </cell>
          <cell r="V3264">
            <v>6</v>
          </cell>
          <cell r="W3264">
            <v>431</v>
          </cell>
          <cell r="X3264">
            <v>528</v>
          </cell>
          <cell r="Y3264">
            <v>959</v>
          </cell>
        </row>
        <row r="3265">
          <cell r="C3265">
            <v>7</v>
          </cell>
          <cell r="D3265">
            <v>2</v>
          </cell>
          <cell r="E3265">
            <v>47</v>
          </cell>
          <cell r="F3265">
            <v>1</v>
          </cell>
          <cell r="G3265">
            <v>13</v>
          </cell>
          <cell r="H3265">
            <v>13</v>
          </cell>
          <cell r="I3265">
            <v>1</v>
          </cell>
          <cell r="J3265">
            <v>8</v>
          </cell>
          <cell r="K3265">
            <v>5</v>
          </cell>
          <cell r="L3265">
            <v>14</v>
          </cell>
          <cell r="M3265">
            <v>25</v>
          </cell>
          <cell r="N3265">
            <v>4</v>
          </cell>
          <cell r="O3265">
            <v>3</v>
          </cell>
          <cell r="P3265">
            <v>1</v>
          </cell>
          <cell r="Q3265">
            <v>25</v>
          </cell>
          <cell r="R3265">
            <v>122</v>
          </cell>
          <cell r="S3265">
            <v>42</v>
          </cell>
          <cell r="T3265">
            <v>4</v>
          </cell>
          <cell r="U3265">
            <v>1</v>
          </cell>
          <cell r="V3265">
            <v>6</v>
          </cell>
          <cell r="W3265">
            <v>169</v>
          </cell>
          <cell r="X3265">
            <v>175</v>
          </cell>
          <cell r="Y3265">
            <v>344</v>
          </cell>
        </row>
        <row r="3266">
          <cell r="C3266">
            <v>31</v>
          </cell>
          <cell r="D3266">
            <v>32</v>
          </cell>
          <cell r="E3266">
            <v>73</v>
          </cell>
          <cell r="F3266">
            <v>5</v>
          </cell>
          <cell r="G3266">
            <v>10</v>
          </cell>
          <cell r="H3266">
            <v>31</v>
          </cell>
          <cell r="I3266">
            <v>8</v>
          </cell>
          <cell r="J3266">
            <v>14</v>
          </cell>
          <cell r="K3266">
            <v>10</v>
          </cell>
          <cell r="L3266">
            <v>58</v>
          </cell>
          <cell r="M3266">
            <v>47</v>
          </cell>
          <cell r="N3266">
            <v>10</v>
          </cell>
          <cell r="O3266">
            <v>1</v>
          </cell>
          <cell r="P3266">
            <v>2</v>
          </cell>
          <cell r="Q3266">
            <v>2</v>
          </cell>
          <cell r="R3266">
            <v>174</v>
          </cell>
          <cell r="S3266">
            <v>64</v>
          </cell>
          <cell r="T3266">
            <v>33</v>
          </cell>
          <cell r="U3266">
            <v>4</v>
          </cell>
          <cell r="V3266">
            <v>5</v>
          </cell>
          <cell r="W3266">
            <v>247</v>
          </cell>
          <cell r="X3266">
            <v>367</v>
          </cell>
          <cell r="Y3266">
            <v>614</v>
          </cell>
        </row>
        <row r="3267">
          <cell r="C3267">
            <v>15</v>
          </cell>
          <cell r="D3267">
            <v>11</v>
          </cell>
          <cell r="E3267">
            <v>151</v>
          </cell>
          <cell r="F3267">
            <v>1</v>
          </cell>
          <cell r="G3267">
            <v>7</v>
          </cell>
          <cell r="H3267">
            <v>36</v>
          </cell>
          <cell r="I3267">
            <v>0</v>
          </cell>
          <cell r="J3267">
            <v>1</v>
          </cell>
          <cell r="K3267">
            <v>4</v>
          </cell>
          <cell r="L3267">
            <v>21</v>
          </cell>
          <cell r="M3267">
            <v>40</v>
          </cell>
          <cell r="N3267">
            <v>48</v>
          </cell>
          <cell r="O3267">
            <v>4</v>
          </cell>
          <cell r="P3267">
            <v>3</v>
          </cell>
          <cell r="Q3267">
            <v>58</v>
          </cell>
          <cell r="R3267">
            <v>263</v>
          </cell>
          <cell r="S3267">
            <v>3</v>
          </cell>
          <cell r="T3267">
            <v>27</v>
          </cell>
          <cell r="U3267">
            <v>2</v>
          </cell>
          <cell r="V3267">
            <v>9</v>
          </cell>
          <cell r="W3267">
            <v>414</v>
          </cell>
          <cell r="X3267">
            <v>290</v>
          </cell>
          <cell r="Y3267">
            <v>704</v>
          </cell>
        </row>
        <row r="3268">
          <cell r="C3268">
            <v>11</v>
          </cell>
          <cell r="D3268">
            <v>2</v>
          </cell>
          <cell r="E3268">
            <v>34</v>
          </cell>
          <cell r="F3268">
            <v>1</v>
          </cell>
          <cell r="G3268">
            <v>2</v>
          </cell>
          <cell r="H3268">
            <v>5</v>
          </cell>
          <cell r="I3268">
            <v>1</v>
          </cell>
          <cell r="J3268">
            <v>1</v>
          </cell>
          <cell r="K3268">
            <v>3</v>
          </cell>
          <cell r="L3268">
            <v>5</v>
          </cell>
          <cell r="M3268">
            <v>23</v>
          </cell>
          <cell r="N3268">
            <v>9</v>
          </cell>
          <cell r="O3268">
            <v>0</v>
          </cell>
          <cell r="P3268">
            <v>0</v>
          </cell>
          <cell r="Q3268">
            <v>8</v>
          </cell>
          <cell r="R3268">
            <v>163</v>
          </cell>
          <cell r="S3268">
            <v>11</v>
          </cell>
          <cell r="T3268">
            <v>28</v>
          </cell>
          <cell r="U3268">
            <v>3</v>
          </cell>
          <cell r="V3268">
            <v>13</v>
          </cell>
          <cell r="W3268">
            <v>197</v>
          </cell>
          <cell r="X3268">
            <v>126</v>
          </cell>
          <cell r="Y3268">
            <v>323</v>
          </cell>
        </row>
        <row r="3269">
          <cell r="C3269">
            <v>16</v>
          </cell>
          <cell r="D3269">
            <v>8</v>
          </cell>
          <cell r="E3269">
            <v>20</v>
          </cell>
          <cell r="F3269">
            <v>3</v>
          </cell>
          <cell r="G3269">
            <v>3</v>
          </cell>
          <cell r="H3269">
            <v>22</v>
          </cell>
          <cell r="I3269">
            <v>2</v>
          </cell>
          <cell r="J3269">
            <v>3</v>
          </cell>
          <cell r="K3269">
            <v>3</v>
          </cell>
          <cell r="L3269">
            <v>14</v>
          </cell>
          <cell r="M3269">
            <v>23</v>
          </cell>
          <cell r="N3269">
            <v>3</v>
          </cell>
          <cell r="O3269">
            <v>0</v>
          </cell>
          <cell r="P3269">
            <v>0</v>
          </cell>
          <cell r="Q3269">
            <v>2</v>
          </cell>
          <cell r="R3269">
            <v>153</v>
          </cell>
          <cell r="S3269">
            <v>56</v>
          </cell>
          <cell r="T3269">
            <v>52</v>
          </cell>
          <cell r="U3269">
            <v>0</v>
          </cell>
          <cell r="V3269">
            <v>2</v>
          </cell>
          <cell r="W3269">
            <v>173</v>
          </cell>
          <cell r="X3269">
            <v>212</v>
          </cell>
          <cell r="Y3269">
            <v>385</v>
          </cell>
        </row>
        <row r="3270">
          <cell r="C3270">
            <v>6</v>
          </cell>
          <cell r="D3270">
            <v>1</v>
          </cell>
          <cell r="E3270">
            <v>54</v>
          </cell>
          <cell r="F3270">
            <v>2</v>
          </cell>
          <cell r="G3270">
            <v>4</v>
          </cell>
          <cell r="H3270">
            <v>5</v>
          </cell>
          <cell r="I3270">
            <v>0</v>
          </cell>
          <cell r="J3270">
            <v>0</v>
          </cell>
          <cell r="K3270">
            <v>7</v>
          </cell>
          <cell r="L3270">
            <v>16</v>
          </cell>
          <cell r="M3270">
            <v>23</v>
          </cell>
          <cell r="N3270">
            <v>9</v>
          </cell>
          <cell r="O3270">
            <v>10</v>
          </cell>
          <cell r="P3270">
            <v>2</v>
          </cell>
          <cell r="Q3270">
            <v>9</v>
          </cell>
          <cell r="R3270">
            <v>111</v>
          </cell>
          <cell r="S3270">
            <v>4</v>
          </cell>
          <cell r="T3270">
            <v>14</v>
          </cell>
          <cell r="U3270">
            <v>1</v>
          </cell>
          <cell r="V3270">
            <v>3</v>
          </cell>
          <cell r="W3270">
            <v>165</v>
          </cell>
          <cell r="X3270">
            <v>116</v>
          </cell>
          <cell r="Y3270">
            <v>281</v>
          </cell>
        </row>
        <row r="3271">
          <cell r="C3271">
            <v>0</v>
          </cell>
          <cell r="D3271">
            <v>0</v>
          </cell>
          <cell r="E3271">
            <v>6</v>
          </cell>
          <cell r="F3271">
            <v>0</v>
          </cell>
          <cell r="G3271">
            <v>1</v>
          </cell>
          <cell r="H3271">
            <v>2</v>
          </cell>
          <cell r="I3271">
            <v>2</v>
          </cell>
          <cell r="J3271">
            <v>0</v>
          </cell>
          <cell r="K3271">
            <v>0</v>
          </cell>
          <cell r="L3271">
            <v>21</v>
          </cell>
          <cell r="M3271">
            <v>1</v>
          </cell>
          <cell r="N3271">
            <v>0</v>
          </cell>
          <cell r="O3271">
            <v>0</v>
          </cell>
          <cell r="P3271">
            <v>0</v>
          </cell>
          <cell r="Q3271">
            <v>0</v>
          </cell>
          <cell r="R3271">
            <v>28</v>
          </cell>
          <cell r="S3271">
            <v>0</v>
          </cell>
          <cell r="T3271">
            <v>2</v>
          </cell>
          <cell r="U3271">
            <v>0</v>
          </cell>
          <cell r="V3271">
            <v>4</v>
          </cell>
          <cell r="W3271">
            <v>34</v>
          </cell>
          <cell r="X3271">
            <v>33</v>
          </cell>
          <cell r="Y3271">
            <v>67</v>
          </cell>
        </row>
        <row r="3272">
          <cell r="C3272">
            <v>33</v>
          </cell>
          <cell r="D3272">
            <v>36</v>
          </cell>
          <cell r="E3272">
            <v>842</v>
          </cell>
          <cell r="F3272">
            <v>12</v>
          </cell>
          <cell r="G3272">
            <v>14</v>
          </cell>
          <cell r="H3272">
            <v>189</v>
          </cell>
          <cell r="I3272">
            <v>6</v>
          </cell>
          <cell r="J3272">
            <v>3</v>
          </cell>
          <cell r="K3272">
            <v>16</v>
          </cell>
          <cell r="L3272">
            <v>79</v>
          </cell>
          <cell r="M3272">
            <v>94</v>
          </cell>
          <cell r="N3272">
            <v>8</v>
          </cell>
          <cell r="O3272">
            <v>45</v>
          </cell>
          <cell r="P3272">
            <v>3</v>
          </cell>
          <cell r="Q3272">
            <v>8</v>
          </cell>
          <cell r="R3272">
            <v>567</v>
          </cell>
          <cell r="S3272">
            <v>5</v>
          </cell>
          <cell r="T3272">
            <v>29</v>
          </cell>
          <cell r="U3272">
            <v>7</v>
          </cell>
          <cell r="V3272">
            <v>40</v>
          </cell>
          <cell r="W3272">
            <v>1409</v>
          </cell>
          <cell r="X3272">
            <v>627</v>
          </cell>
          <cell r="Y3272">
            <v>2036</v>
          </cell>
        </row>
        <row r="3273">
          <cell r="C3273">
            <v>15</v>
          </cell>
          <cell r="D3273">
            <v>6</v>
          </cell>
          <cell r="E3273">
            <v>64</v>
          </cell>
          <cell r="F3273">
            <v>0</v>
          </cell>
          <cell r="G3273">
            <v>7</v>
          </cell>
          <cell r="H3273">
            <v>40</v>
          </cell>
          <cell r="I3273">
            <v>1</v>
          </cell>
          <cell r="J3273">
            <v>5</v>
          </cell>
          <cell r="K3273">
            <v>4</v>
          </cell>
          <cell r="L3273">
            <v>30</v>
          </cell>
          <cell r="M3273">
            <v>30</v>
          </cell>
          <cell r="N3273">
            <v>12</v>
          </cell>
          <cell r="O3273">
            <v>5</v>
          </cell>
          <cell r="P3273">
            <v>0</v>
          </cell>
          <cell r="Q3273">
            <v>4</v>
          </cell>
          <cell r="R3273">
            <v>175</v>
          </cell>
          <cell r="S3273">
            <v>19</v>
          </cell>
          <cell r="T3273">
            <v>16</v>
          </cell>
          <cell r="U3273">
            <v>1</v>
          </cell>
          <cell r="V3273">
            <v>4</v>
          </cell>
          <cell r="W3273">
            <v>239</v>
          </cell>
          <cell r="X3273">
            <v>199</v>
          </cell>
          <cell r="Y3273">
            <v>438</v>
          </cell>
        </row>
        <row r="3274">
          <cell r="C3274">
            <v>35</v>
          </cell>
          <cell r="D3274">
            <v>34</v>
          </cell>
          <cell r="E3274">
            <v>75</v>
          </cell>
          <cell r="F3274">
            <v>3</v>
          </cell>
          <cell r="G3274">
            <v>17</v>
          </cell>
          <cell r="H3274">
            <v>37</v>
          </cell>
          <cell r="I3274">
            <v>8</v>
          </cell>
          <cell r="J3274">
            <v>17</v>
          </cell>
          <cell r="K3274">
            <v>11</v>
          </cell>
          <cell r="L3274">
            <v>49</v>
          </cell>
          <cell r="M3274">
            <v>38</v>
          </cell>
          <cell r="N3274">
            <v>3</v>
          </cell>
          <cell r="O3274">
            <v>7</v>
          </cell>
          <cell r="P3274">
            <v>2</v>
          </cell>
          <cell r="Q3274">
            <v>1</v>
          </cell>
          <cell r="R3274">
            <v>207</v>
          </cell>
          <cell r="S3274">
            <v>6</v>
          </cell>
          <cell r="T3274">
            <v>48</v>
          </cell>
          <cell r="U3274">
            <v>5</v>
          </cell>
          <cell r="V3274">
            <v>5</v>
          </cell>
          <cell r="W3274">
            <v>282</v>
          </cell>
          <cell r="X3274">
            <v>326</v>
          </cell>
          <cell r="Y3274">
            <v>608</v>
          </cell>
        </row>
        <row r="3275">
          <cell r="C3275">
            <v>0</v>
          </cell>
          <cell r="D3275">
            <v>0</v>
          </cell>
          <cell r="E3275">
            <v>3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  <cell r="J3275">
            <v>0</v>
          </cell>
          <cell r="K3275">
            <v>0</v>
          </cell>
          <cell r="L3275">
            <v>0</v>
          </cell>
          <cell r="M3275">
            <v>0</v>
          </cell>
          <cell r="N3275">
            <v>0</v>
          </cell>
          <cell r="O3275">
            <v>0</v>
          </cell>
          <cell r="P3275">
            <v>0</v>
          </cell>
          <cell r="Q3275">
            <v>0</v>
          </cell>
          <cell r="R3275">
            <v>8</v>
          </cell>
          <cell r="S3275">
            <v>0</v>
          </cell>
          <cell r="T3275">
            <v>0</v>
          </cell>
          <cell r="U3275">
            <v>0</v>
          </cell>
          <cell r="V3275">
            <v>1</v>
          </cell>
          <cell r="W3275">
            <v>11</v>
          </cell>
          <cell r="X3275">
            <v>1</v>
          </cell>
          <cell r="Y3275">
            <v>12</v>
          </cell>
        </row>
        <row r="3276">
          <cell r="C3276">
            <v>0</v>
          </cell>
          <cell r="D3276">
            <v>0</v>
          </cell>
          <cell r="E3276">
            <v>0</v>
          </cell>
          <cell r="F3276">
            <v>0</v>
          </cell>
          <cell r="G3276">
            <v>1</v>
          </cell>
          <cell r="H3276">
            <v>0</v>
          </cell>
          <cell r="I3276">
            <v>0</v>
          </cell>
          <cell r="J3276">
            <v>0</v>
          </cell>
          <cell r="K3276">
            <v>0</v>
          </cell>
          <cell r="L3276">
            <v>0</v>
          </cell>
          <cell r="M3276">
            <v>0</v>
          </cell>
          <cell r="N3276">
            <v>0</v>
          </cell>
          <cell r="O3276">
            <v>0</v>
          </cell>
          <cell r="P3276">
            <v>0</v>
          </cell>
          <cell r="Q3276">
            <v>0</v>
          </cell>
          <cell r="R3276">
            <v>15</v>
          </cell>
          <cell r="S3276">
            <v>0</v>
          </cell>
          <cell r="T3276">
            <v>0</v>
          </cell>
          <cell r="U3276">
            <v>0</v>
          </cell>
          <cell r="V3276">
            <v>0</v>
          </cell>
          <cell r="W3276">
            <v>15</v>
          </cell>
          <cell r="X3276">
            <v>1</v>
          </cell>
          <cell r="Y3276">
            <v>16</v>
          </cell>
        </row>
        <row r="3277">
          <cell r="C3277">
            <v>0</v>
          </cell>
          <cell r="D3277">
            <v>0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  <cell r="J3277">
            <v>0</v>
          </cell>
          <cell r="K3277">
            <v>0</v>
          </cell>
          <cell r="L3277">
            <v>0</v>
          </cell>
          <cell r="M3277">
            <v>0</v>
          </cell>
          <cell r="N3277">
            <v>0</v>
          </cell>
          <cell r="O3277">
            <v>0</v>
          </cell>
          <cell r="P3277">
            <v>0</v>
          </cell>
          <cell r="Q3277">
            <v>0</v>
          </cell>
          <cell r="R3277">
            <v>15</v>
          </cell>
          <cell r="S3277">
            <v>0</v>
          </cell>
          <cell r="T3277">
            <v>0</v>
          </cell>
          <cell r="U3277">
            <v>0</v>
          </cell>
          <cell r="V3277">
            <v>1</v>
          </cell>
          <cell r="W3277">
            <v>16</v>
          </cell>
          <cell r="X3277">
            <v>1</v>
          </cell>
          <cell r="Y3277">
            <v>17</v>
          </cell>
        </row>
        <row r="3278">
          <cell r="C3278">
            <v>0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  <cell r="I3278">
            <v>0</v>
          </cell>
          <cell r="J3278">
            <v>0</v>
          </cell>
          <cell r="K3278">
            <v>0</v>
          </cell>
          <cell r="L3278">
            <v>0</v>
          </cell>
          <cell r="M3278">
            <v>0</v>
          </cell>
          <cell r="N3278">
            <v>0</v>
          </cell>
          <cell r="O3278">
            <v>0</v>
          </cell>
          <cell r="P3278">
            <v>0</v>
          </cell>
          <cell r="Q3278">
            <v>0</v>
          </cell>
          <cell r="R3278">
            <v>0</v>
          </cell>
          <cell r="S3278">
            <v>0</v>
          </cell>
          <cell r="T3278">
            <v>0</v>
          </cell>
          <cell r="U3278">
            <v>0</v>
          </cell>
          <cell r="V3278">
            <v>0</v>
          </cell>
          <cell r="W3278">
            <v>0</v>
          </cell>
          <cell r="X3278">
            <v>0</v>
          </cell>
          <cell r="Y3278">
            <v>0</v>
          </cell>
        </row>
        <row r="3279">
          <cell r="C3279">
            <v>0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65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65</v>
          </cell>
          <cell r="X3279">
            <v>0</v>
          </cell>
          <cell r="Y3279">
            <v>65</v>
          </cell>
        </row>
        <row r="3280">
          <cell r="C3280">
            <v>0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  <cell r="J3280">
            <v>0</v>
          </cell>
          <cell r="K3280">
            <v>0</v>
          </cell>
          <cell r="L3280">
            <v>0</v>
          </cell>
          <cell r="M3280">
            <v>0</v>
          </cell>
          <cell r="N3280">
            <v>0</v>
          </cell>
          <cell r="O3280">
            <v>0</v>
          </cell>
          <cell r="P3280">
            <v>0</v>
          </cell>
          <cell r="Q3280">
            <v>0</v>
          </cell>
          <cell r="R3280">
            <v>1</v>
          </cell>
          <cell r="S3280">
            <v>0</v>
          </cell>
          <cell r="T3280">
            <v>0</v>
          </cell>
          <cell r="U3280">
            <v>0</v>
          </cell>
          <cell r="V3280">
            <v>0</v>
          </cell>
          <cell r="W3280">
            <v>1</v>
          </cell>
          <cell r="X3280">
            <v>0</v>
          </cell>
          <cell r="Y3280">
            <v>1</v>
          </cell>
        </row>
        <row r="3281">
          <cell r="C3281">
            <v>238</v>
          </cell>
          <cell r="D3281">
            <v>180</v>
          </cell>
          <cell r="E3281">
            <v>1877</v>
          </cell>
          <cell r="F3281">
            <v>35</v>
          </cell>
          <cell r="G3281">
            <v>104</v>
          </cell>
          <cell r="H3281">
            <v>483</v>
          </cell>
          <cell r="I3281">
            <v>38</v>
          </cell>
          <cell r="J3281">
            <v>71</v>
          </cell>
          <cell r="K3281">
            <v>81</v>
          </cell>
          <cell r="L3281">
            <v>368</v>
          </cell>
          <cell r="M3281">
            <v>488</v>
          </cell>
          <cell r="N3281">
            <v>168</v>
          </cell>
          <cell r="O3281">
            <v>170</v>
          </cell>
          <cell r="P3281">
            <v>25</v>
          </cell>
          <cell r="Q3281">
            <v>231</v>
          </cell>
          <cell r="R3281">
            <v>2897</v>
          </cell>
          <cell r="S3281">
            <v>286</v>
          </cell>
          <cell r="T3281">
            <v>453</v>
          </cell>
          <cell r="U3281">
            <v>38</v>
          </cell>
          <cell r="V3281">
            <v>116</v>
          </cell>
          <cell r="W3281">
            <v>4774</v>
          </cell>
          <cell r="X3281">
            <v>3573</v>
          </cell>
          <cell r="Y3281">
            <v>8347</v>
          </cell>
        </row>
        <row r="3282">
          <cell r="C3282">
            <v>0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  <cell r="J3282">
            <v>0</v>
          </cell>
          <cell r="K3282">
            <v>0</v>
          </cell>
          <cell r="L3282">
            <v>0</v>
          </cell>
          <cell r="M3282">
            <v>0</v>
          </cell>
          <cell r="N3282">
            <v>0</v>
          </cell>
          <cell r="O3282">
            <v>0</v>
          </cell>
          <cell r="P3282">
            <v>0</v>
          </cell>
          <cell r="Q3282">
            <v>0</v>
          </cell>
          <cell r="R3282">
            <v>0</v>
          </cell>
          <cell r="S3282">
            <v>0</v>
          </cell>
          <cell r="T3282">
            <v>0</v>
          </cell>
          <cell r="U3282">
            <v>0</v>
          </cell>
          <cell r="V3282">
            <v>0</v>
          </cell>
          <cell r="W3282">
            <v>0</v>
          </cell>
          <cell r="X3282">
            <v>0</v>
          </cell>
          <cell r="Y3282">
            <v>0</v>
          </cell>
        </row>
        <row r="3283">
          <cell r="C3283">
            <v>0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  <cell r="X3283">
            <v>0</v>
          </cell>
          <cell r="Y3283">
            <v>0</v>
          </cell>
        </row>
        <row r="3284">
          <cell r="C3284">
            <v>0</v>
          </cell>
          <cell r="D3284">
            <v>2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  <cell r="J3284">
            <v>0</v>
          </cell>
          <cell r="K3284">
            <v>0</v>
          </cell>
          <cell r="L3284">
            <v>0</v>
          </cell>
          <cell r="M3284">
            <v>0</v>
          </cell>
          <cell r="N3284">
            <v>0</v>
          </cell>
          <cell r="O3284">
            <v>0</v>
          </cell>
          <cell r="P3284">
            <v>0</v>
          </cell>
          <cell r="Q3284">
            <v>0</v>
          </cell>
          <cell r="R3284">
            <v>0</v>
          </cell>
          <cell r="S3284">
            <v>0</v>
          </cell>
          <cell r="T3284">
            <v>0</v>
          </cell>
          <cell r="U3284">
            <v>0</v>
          </cell>
          <cell r="V3284">
            <v>0</v>
          </cell>
          <cell r="W3284">
            <v>0</v>
          </cell>
          <cell r="X3284">
            <v>2</v>
          </cell>
          <cell r="Y3284">
            <v>2</v>
          </cell>
        </row>
        <row r="3285">
          <cell r="C3285">
            <v>0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  <cell r="J3285">
            <v>0</v>
          </cell>
          <cell r="K3285">
            <v>0</v>
          </cell>
          <cell r="L3285">
            <v>0</v>
          </cell>
          <cell r="M3285">
            <v>0</v>
          </cell>
          <cell r="N3285">
            <v>0</v>
          </cell>
          <cell r="O3285">
            <v>0</v>
          </cell>
          <cell r="P3285">
            <v>0</v>
          </cell>
          <cell r="Q3285">
            <v>0</v>
          </cell>
          <cell r="R3285">
            <v>0</v>
          </cell>
          <cell r="S3285">
            <v>0</v>
          </cell>
          <cell r="T3285">
            <v>0</v>
          </cell>
          <cell r="U3285">
            <v>0</v>
          </cell>
          <cell r="V3285">
            <v>0</v>
          </cell>
          <cell r="W3285">
            <v>0</v>
          </cell>
          <cell r="X3285">
            <v>0</v>
          </cell>
          <cell r="Y3285">
            <v>0</v>
          </cell>
        </row>
        <row r="3286">
          <cell r="C3286">
            <v>0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  <cell r="I3286">
            <v>0</v>
          </cell>
          <cell r="J3286">
            <v>0</v>
          </cell>
          <cell r="K3286">
            <v>0</v>
          </cell>
          <cell r="L3286">
            <v>0</v>
          </cell>
          <cell r="M3286">
            <v>0</v>
          </cell>
          <cell r="N3286">
            <v>0</v>
          </cell>
          <cell r="O3286">
            <v>0</v>
          </cell>
          <cell r="P3286">
            <v>0</v>
          </cell>
          <cell r="Q3286">
            <v>0</v>
          </cell>
          <cell r="R3286">
            <v>0</v>
          </cell>
          <cell r="S3286">
            <v>0</v>
          </cell>
          <cell r="T3286">
            <v>0</v>
          </cell>
          <cell r="U3286">
            <v>0</v>
          </cell>
          <cell r="V3286">
            <v>0</v>
          </cell>
          <cell r="W3286">
            <v>0</v>
          </cell>
          <cell r="X3286">
            <v>0</v>
          </cell>
          <cell r="Y3286">
            <v>0</v>
          </cell>
        </row>
        <row r="3287">
          <cell r="C3287">
            <v>0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  <cell r="J3287">
            <v>0</v>
          </cell>
          <cell r="K3287">
            <v>0</v>
          </cell>
          <cell r="L3287">
            <v>0</v>
          </cell>
          <cell r="M3287">
            <v>0</v>
          </cell>
          <cell r="N3287">
            <v>0</v>
          </cell>
          <cell r="O3287">
            <v>0</v>
          </cell>
          <cell r="P3287">
            <v>0</v>
          </cell>
          <cell r="Q3287">
            <v>0</v>
          </cell>
          <cell r="R3287">
            <v>0</v>
          </cell>
          <cell r="S3287">
            <v>0</v>
          </cell>
          <cell r="T3287">
            <v>0</v>
          </cell>
          <cell r="U3287">
            <v>0</v>
          </cell>
          <cell r="V3287">
            <v>0</v>
          </cell>
          <cell r="W3287">
            <v>0</v>
          </cell>
          <cell r="X3287">
            <v>0</v>
          </cell>
          <cell r="Y3287">
            <v>0</v>
          </cell>
        </row>
        <row r="3288">
          <cell r="C3288">
            <v>0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  <cell r="J3288">
            <v>0</v>
          </cell>
          <cell r="K3288">
            <v>0</v>
          </cell>
          <cell r="L3288">
            <v>0</v>
          </cell>
          <cell r="M3288">
            <v>0</v>
          </cell>
          <cell r="N3288">
            <v>0</v>
          </cell>
          <cell r="O3288">
            <v>0</v>
          </cell>
          <cell r="P3288">
            <v>0</v>
          </cell>
          <cell r="Q3288">
            <v>0</v>
          </cell>
          <cell r="R3288">
            <v>0</v>
          </cell>
          <cell r="S3288">
            <v>0</v>
          </cell>
          <cell r="T3288">
            <v>0</v>
          </cell>
          <cell r="U3288">
            <v>0</v>
          </cell>
          <cell r="V3288">
            <v>0</v>
          </cell>
          <cell r="W3288">
            <v>0</v>
          </cell>
          <cell r="X3288">
            <v>0</v>
          </cell>
          <cell r="Y3288">
            <v>0</v>
          </cell>
        </row>
        <row r="3289">
          <cell r="C3289">
            <v>0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  <cell r="J3289">
            <v>0</v>
          </cell>
          <cell r="K3289">
            <v>0</v>
          </cell>
          <cell r="L3289">
            <v>0</v>
          </cell>
          <cell r="M3289">
            <v>0</v>
          </cell>
          <cell r="N3289">
            <v>0</v>
          </cell>
          <cell r="O3289">
            <v>0</v>
          </cell>
          <cell r="P3289">
            <v>0</v>
          </cell>
          <cell r="Q3289">
            <v>0</v>
          </cell>
          <cell r="R3289">
            <v>0</v>
          </cell>
          <cell r="S3289">
            <v>0</v>
          </cell>
          <cell r="T3289">
            <v>0</v>
          </cell>
          <cell r="U3289">
            <v>0</v>
          </cell>
          <cell r="V3289">
            <v>0</v>
          </cell>
          <cell r="W3289">
            <v>0</v>
          </cell>
          <cell r="X3289">
            <v>0</v>
          </cell>
          <cell r="Y3289">
            <v>0</v>
          </cell>
        </row>
        <row r="3290">
          <cell r="C3290">
            <v>0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  <cell r="J3290">
            <v>0</v>
          </cell>
          <cell r="K3290">
            <v>0</v>
          </cell>
          <cell r="L3290">
            <v>0</v>
          </cell>
          <cell r="M3290">
            <v>0</v>
          </cell>
          <cell r="N3290">
            <v>0</v>
          </cell>
          <cell r="O3290">
            <v>0</v>
          </cell>
          <cell r="P3290">
            <v>0</v>
          </cell>
          <cell r="Q3290">
            <v>0</v>
          </cell>
          <cell r="R3290">
            <v>0</v>
          </cell>
          <cell r="S3290">
            <v>0</v>
          </cell>
          <cell r="T3290">
            <v>0</v>
          </cell>
          <cell r="U3290">
            <v>0</v>
          </cell>
          <cell r="V3290">
            <v>0</v>
          </cell>
          <cell r="W3290">
            <v>0</v>
          </cell>
          <cell r="X3290">
            <v>0</v>
          </cell>
          <cell r="Y3290">
            <v>0</v>
          </cell>
        </row>
        <row r="3291">
          <cell r="C3291">
            <v>0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  <cell r="J3291">
            <v>0</v>
          </cell>
          <cell r="K3291">
            <v>0</v>
          </cell>
          <cell r="L3291">
            <v>0</v>
          </cell>
          <cell r="M3291">
            <v>0</v>
          </cell>
          <cell r="N3291">
            <v>0</v>
          </cell>
          <cell r="O3291">
            <v>0</v>
          </cell>
          <cell r="P3291">
            <v>0</v>
          </cell>
          <cell r="Q3291">
            <v>0</v>
          </cell>
          <cell r="R3291">
            <v>0</v>
          </cell>
          <cell r="S3291">
            <v>0</v>
          </cell>
          <cell r="T3291">
            <v>0</v>
          </cell>
          <cell r="U3291">
            <v>0</v>
          </cell>
          <cell r="V3291">
            <v>0</v>
          </cell>
          <cell r="W3291">
            <v>0</v>
          </cell>
          <cell r="X3291">
            <v>0</v>
          </cell>
          <cell r="Y3291">
            <v>0</v>
          </cell>
        </row>
        <row r="3292">
          <cell r="C3292">
            <v>0</v>
          </cell>
          <cell r="D3292">
            <v>1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  <cell r="J3292">
            <v>0</v>
          </cell>
          <cell r="K3292">
            <v>0</v>
          </cell>
          <cell r="L3292">
            <v>0</v>
          </cell>
          <cell r="M3292">
            <v>0</v>
          </cell>
          <cell r="N3292">
            <v>0</v>
          </cell>
          <cell r="O3292">
            <v>0</v>
          </cell>
          <cell r="P3292">
            <v>0</v>
          </cell>
          <cell r="Q3292">
            <v>0</v>
          </cell>
          <cell r="R3292">
            <v>0</v>
          </cell>
          <cell r="S3292">
            <v>0</v>
          </cell>
          <cell r="T3292">
            <v>0</v>
          </cell>
          <cell r="U3292">
            <v>0</v>
          </cell>
          <cell r="V3292">
            <v>0</v>
          </cell>
          <cell r="W3292">
            <v>0</v>
          </cell>
          <cell r="X3292">
            <v>1</v>
          </cell>
          <cell r="Y3292">
            <v>1</v>
          </cell>
        </row>
        <row r="3293">
          <cell r="C3293">
            <v>0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  <cell r="J3293">
            <v>0</v>
          </cell>
          <cell r="K3293">
            <v>0</v>
          </cell>
          <cell r="L3293">
            <v>0</v>
          </cell>
          <cell r="M3293">
            <v>0</v>
          </cell>
          <cell r="N3293">
            <v>0</v>
          </cell>
          <cell r="O3293">
            <v>0</v>
          </cell>
          <cell r="P3293">
            <v>0</v>
          </cell>
          <cell r="Q3293">
            <v>0</v>
          </cell>
          <cell r="R3293">
            <v>0</v>
          </cell>
          <cell r="S3293">
            <v>0</v>
          </cell>
          <cell r="T3293">
            <v>0</v>
          </cell>
          <cell r="U3293">
            <v>0</v>
          </cell>
          <cell r="V3293">
            <v>0</v>
          </cell>
          <cell r="W3293">
            <v>0</v>
          </cell>
          <cell r="X3293">
            <v>0</v>
          </cell>
          <cell r="Y3293">
            <v>0</v>
          </cell>
        </row>
        <row r="3294">
          <cell r="C3294">
            <v>0</v>
          </cell>
          <cell r="D3294">
            <v>3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  <cell r="J3294">
            <v>0</v>
          </cell>
          <cell r="K3294">
            <v>0</v>
          </cell>
          <cell r="L3294">
            <v>0</v>
          </cell>
          <cell r="M3294">
            <v>0</v>
          </cell>
          <cell r="N3294">
            <v>0</v>
          </cell>
          <cell r="O3294">
            <v>0</v>
          </cell>
          <cell r="P3294">
            <v>0</v>
          </cell>
          <cell r="Q3294">
            <v>0</v>
          </cell>
          <cell r="R3294">
            <v>0</v>
          </cell>
          <cell r="S3294">
            <v>0</v>
          </cell>
          <cell r="T3294">
            <v>0</v>
          </cell>
          <cell r="U3294">
            <v>0</v>
          </cell>
          <cell r="V3294">
            <v>0</v>
          </cell>
          <cell r="W3294">
            <v>0</v>
          </cell>
          <cell r="X3294">
            <v>3</v>
          </cell>
          <cell r="Y3294">
            <v>3</v>
          </cell>
        </row>
        <row r="3295">
          <cell r="C3295">
            <v>0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  <cell r="J3295">
            <v>0</v>
          </cell>
          <cell r="K3295">
            <v>0</v>
          </cell>
          <cell r="L3295">
            <v>0</v>
          </cell>
          <cell r="M3295">
            <v>0</v>
          </cell>
          <cell r="N3295">
            <v>0</v>
          </cell>
          <cell r="O3295">
            <v>0</v>
          </cell>
          <cell r="P3295">
            <v>0</v>
          </cell>
          <cell r="Q3295">
            <v>0</v>
          </cell>
          <cell r="R3295">
            <v>0</v>
          </cell>
          <cell r="S3295">
            <v>0</v>
          </cell>
          <cell r="T3295">
            <v>0</v>
          </cell>
          <cell r="U3295">
            <v>0</v>
          </cell>
          <cell r="V3295">
            <v>0</v>
          </cell>
          <cell r="W3295">
            <v>0</v>
          </cell>
          <cell r="X3295">
            <v>0</v>
          </cell>
          <cell r="Y3295">
            <v>0</v>
          </cell>
        </row>
        <row r="3296">
          <cell r="C3296">
            <v>0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  <cell r="J3296">
            <v>0</v>
          </cell>
          <cell r="K3296">
            <v>0</v>
          </cell>
          <cell r="L3296">
            <v>0</v>
          </cell>
          <cell r="M3296">
            <v>0</v>
          </cell>
          <cell r="N3296">
            <v>0</v>
          </cell>
          <cell r="O3296">
            <v>0</v>
          </cell>
          <cell r="P3296">
            <v>0</v>
          </cell>
          <cell r="Q3296">
            <v>0</v>
          </cell>
          <cell r="R3296">
            <v>0</v>
          </cell>
          <cell r="S3296">
            <v>0</v>
          </cell>
          <cell r="T3296">
            <v>0</v>
          </cell>
          <cell r="U3296">
            <v>0</v>
          </cell>
          <cell r="V3296">
            <v>0</v>
          </cell>
          <cell r="W3296">
            <v>0</v>
          </cell>
          <cell r="X3296">
            <v>0</v>
          </cell>
          <cell r="Y3296">
            <v>0</v>
          </cell>
        </row>
        <row r="3297">
          <cell r="C3297">
            <v>0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  <cell r="J3297">
            <v>0</v>
          </cell>
          <cell r="K3297">
            <v>0</v>
          </cell>
          <cell r="L3297">
            <v>0</v>
          </cell>
          <cell r="M3297">
            <v>0</v>
          </cell>
          <cell r="N3297">
            <v>0</v>
          </cell>
          <cell r="O3297">
            <v>0</v>
          </cell>
          <cell r="P3297">
            <v>0</v>
          </cell>
          <cell r="Q3297">
            <v>0</v>
          </cell>
          <cell r="R3297">
            <v>0</v>
          </cell>
          <cell r="S3297">
            <v>0</v>
          </cell>
          <cell r="T3297">
            <v>0</v>
          </cell>
          <cell r="U3297">
            <v>0</v>
          </cell>
          <cell r="V3297">
            <v>0</v>
          </cell>
          <cell r="W3297">
            <v>0</v>
          </cell>
          <cell r="X3297">
            <v>0</v>
          </cell>
          <cell r="Y3297">
            <v>0</v>
          </cell>
        </row>
        <row r="3298">
          <cell r="C3298">
            <v>0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  <cell r="J3298">
            <v>0</v>
          </cell>
          <cell r="K3298">
            <v>0</v>
          </cell>
          <cell r="L3298">
            <v>0</v>
          </cell>
          <cell r="M3298">
            <v>0</v>
          </cell>
          <cell r="N3298">
            <v>0</v>
          </cell>
          <cell r="O3298">
            <v>0</v>
          </cell>
          <cell r="P3298">
            <v>0</v>
          </cell>
          <cell r="Q3298">
            <v>0</v>
          </cell>
          <cell r="R3298">
            <v>0</v>
          </cell>
          <cell r="S3298">
            <v>0</v>
          </cell>
          <cell r="T3298">
            <v>0</v>
          </cell>
          <cell r="U3298">
            <v>0</v>
          </cell>
          <cell r="V3298">
            <v>0</v>
          </cell>
          <cell r="W3298">
            <v>0</v>
          </cell>
          <cell r="X3298">
            <v>0</v>
          </cell>
          <cell r="Y3298">
            <v>0</v>
          </cell>
        </row>
        <row r="3299">
          <cell r="C3299">
            <v>0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  <cell r="J3299">
            <v>0</v>
          </cell>
          <cell r="K3299">
            <v>0</v>
          </cell>
          <cell r="L3299">
            <v>0</v>
          </cell>
          <cell r="M3299">
            <v>0</v>
          </cell>
          <cell r="N3299">
            <v>0</v>
          </cell>
          <cell r="O3299">
            <v>0</v>
          </cell>
          <cell r="P3299">
            <v>0</v>
          </cell>
          <cell r="Q3299">
            <v>0</v>
          </cell>
          <cell r="R3299">
            <v>0</v>
          </cell>
          <cell r="S3299">
            <v>0</v>
          </cell>
          <cell r="T3299">
            <v>0</v>
          </cell>
          <cell r="U3299">
            <v>0</v>
          </cell>
          <cell r="V3299">
            <v>0</v>
          </cell>
          <cell r="W3299">
            <v>0</v>
          </cell>
          <cell r="X3299">
            <v>0</v>
          </cell>
          <cell r="Y3299">
            <v>0</v>
          </cell>
        </row>
        <row r="3300">
          <cell r="C3300">
            <v>0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  <cell r="J3300">
            <v>0</v>
          </cell>
          <cell r="K3300">
            <v>0</v>
          </cell>
          <cell r="L3300">
            <v>0</v>
          </cell>
          <cell r="M3300">
            <v>0</v>
          </cell>
          <cell r="N3300">
            <v>0</v>
          </cell>
          <cell r="O3300">
            <v>0</v>
          </cell>
          <cell r="P3300">
            <v>0</v>
          </cell>
          <cell r="Q3300">
            <v>0</v>
          </cell>
          <cell r="R3300">
            <v>0</v>
          </cell>
          <cell r="S3300">
            <v>0</v>
          </cell>
          <cell r="T3300">
            <v>0</v>
          </cell>
          <cell r="U3300">
            <v>0</v>
          </cell>
          <cell r="V3300">
            <v>0</v>
          </cell>
          <cell r="W3300">
            <v>0</v>
          </cell>
          <cell r="X3300">
            <v>0</v>
          </cell>
          <cell r="Y3300">
            <v>0</v>
          </cell>
        </row>
        <row r="3301">
          <cell r="C3301">
            <v>0</v>
          </cell>
          <cell r="D3301">
            <v>6</v>
          </cell>
          <cell r="E3301">
            <v>0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  <cell r="J3301">
            <v>0</v>
          </cell>
          <cell r="K3301">
            <v>0</v>
          </cell>
          <cell r="L3301">
            <v>0</v>
          </cell>
          <cell r="M3301">
            <v>0</v>
          </cell>
          <cell r="N3301">
            <v>0</v>
          </cell>
          <cell r="O3301">
            <v>0</v>
          </cell>
          <cell r="P3301">
            <v>0</v>
          </cell>
          <cell r="Q3301">
            <v>0</v>
          </cell>
          <cell r="R3301">
            <v>0</v>
          </cell>
          <cell r="S3301">
            <v>0</v>
          </cell>
          <cell r="T3301">
            <v>0</v>
          </cell>
          <cell r="U3301">
            <v>0</v>
          </cell>
          <cell r="V3301">
            <v>0</v>
          </cell>
          <cell r="W3301">
            <v>0</v>
          </cell>
          <cell r="X3301">
            <v>6</v>
          </cell>
          <cell r="Y3301">
            <v>6</v>
          </cell>
        </row>
        <row r="3302">
          <cell r="C3302">
            <v>0</v>
          </cell>
          <cell r="D3302">
            <v>0</v>
          </cell>
          <cell r="E3302">
            <v>0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  <cell r="J3302">
            <v>0</v>
          </cell>
          <cell r="K3302">
            <v>274</v>
          </cell>
          <cell r="L3302">
            <v>0</v>
          </cell>
          <cell r="M3302">
            <v>0</v>
          </cell>
          <cell r="N3302">
            <v>0</v>
          </cell>
          <cell r="O3302">
            <v>0</v>
          </cell>
          <cell r="P3302">
            <v>0</v>
          </cell>
          <cell r="Q3302">
            <v>0</v>
          </cell>
          <cell r="R3302">
            <v>0</v>
          </cell>
          <cell r="S3302">
            <v>0</v>
          </cell>
          <cell r="T3302">
            <v>0</v>
          </cell>
          <cell r="U3302">
            <v>0</v>
          </cell>
          <cell r="V3302">
            <v>0</v>
          </cell>
          <cell r="W3302">
            <v>0</v>
          </cell>
          <cell r="X3302">
            <v>274</v>
          </cell>
          <cell r="Y3302">
            <v>274</v>
          </cell>
        </row>
        <row r="3303">
          <cell r="C3303">
            <v>0</v>
          </cell>
          <cell r="D3303">
            <v>0</v>
          </cell>
          <cell r="E3303">
            <v>0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260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260</v>
          </cell>
          <cell r="Y3303">
            <v>260</v>
          </cell>
        </row>
        <row r="3304">
          <cell r="C3304">
            <v>0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  <cell r="J3304">
            <v>0</v>
          </cell>
          <cell r="K3304">
            <v>785</v>
          </cell>
          <cell r="L3304">
            <v>0</v>
          </cell>
          <cell r="M3304">
            <v>0</v>
          </cell>
          <cell r="N3304">
            <v>0</v>
          </cell>
          <cell r="O3304">
            <v>0</v>
          </cell>
          <cell r="P3304">
            <v>0</v>
          </cell>
          <cell r="Q3304">
            <v>0</v>
          </cell>
          <cell r="R3304">
            <v>0</v>
          </cell>
          <cell r="S3304">
            <v>0</v>
          </cell>
          <cell r="T3304">
            <v>0</v>
          </cell>
          <cell r="U3304">
            <v>0</v>
          </cell>
          <cell r="V3304">
            <v>0</v>
          </cell>
          <cell r="W3304">
            <v>0</v>
          </cell>
          <cell r="X3304">
            <v>785</v>
          </cell>
          <cell r="Y3304">
            <v>785</v>
          </cell>
        </row>
        <row r="3305">
          <cell r="C3305">
            <v>0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  <cell r="J3305">
            <v>0</v>
          </cell>
          <cell r="K3305">
            <v>124</v>
          </cell>
          <cell r="L3305">
            <v>0</v>
          </cell>
          <cell r="M3305">
            <v>0</v>
          </cell>
          <cell r="N3305">
            <v>0</v>
          </cell>
          <cell r="O3305">
            <v>0</v>
          </cell>
          <cell r="P3305">
            <v>0</v>
          </cell>
          <cell r="Q3305">
            <v>0</v>
          </cell>
          <cell r="R3305">
            <v>0</v>
          </cell>
          <cell r="S3305">
            <v>0</v>
          </cell>
          <cell r="T3305">
            <v>0</v>
          </cell>
          <cell r="U3305">
            <v>0</v>
          </cell>
          <cell r="V3305">
            <v>0</v>
          </cell>
          <cell r="W3305">
            <v>0</v>
          </cell>
          <cell r="X3305">
            <v>124</v>
          </cell>
          <cell r="Y3305">
            <v>124</v>
          </cell>
        </row>
        <row r="3306">
          <cell r="C3306">
            <v>0</v>
          </cell>
          <cell r="D3306">
            <v>0</v>
          </cell>
          <cell r="E3306">
            <v>0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  <cell r="J3306">
            <v>0</v>
          </cell>
          <cell r="K3306">
            <v>479</v>
          </cell>
          <cell r="L3306">
            <v>0</v>
          </cell>
          <cell r="M3306">
            <v>0</v>
          </cell>
          <cell r="N3306">
            <v>0</v>
          </cell>
          <cell r="O3306">
            <v>0</v>
          </cell>
          <cell r="P3306">
            <v>0</v>
          </cell>
          <cell r="Q3306">
            <v>0</v>
          </cell>
          <cell r="R3306">
            <v>0</v>
          </cell>
          <cell r="S3306">
            <v>0</v>
          </cell>
          <cell r="T3306">
            <v>0</v>
          </cell>
          <cell r="U3306">
            <v>0</v>
          </cell>
          <cell r="V3306">
            <v>0</v>
          </cell>
          <cell r="W3306">
            <v>0</v>
          </cell>
          <cell r="X3306">
            <v>479</v>
          </cell>
          <cell r="Y3306">
            <v>479</v>
          </cell>
        </row>
        <row r="3307">
          <cell r="C3307">
            <v>0</v>
          </cell>
          <cell r="D3307">
            <v>0</v>
          </cell>
          <cell r="E3307">
            <v>0</v>
          </cell>
          <cell r="F3307">
            <v>0</v>
          </cell>
          <cell r="G3307">
            <v>0</v>
          </cell>
          <cell r="H3307">
            <v>0</v>
          </cell>
          <cell r="I3307">
            <v>0</v>
          </cell>
          <cell r="J3307">
            <v>0</v>
          </cell>
          <cell r="K3307">
            <v>569</v>
          </cell>
          <cell r="L3307">
            <v>0</v>
          </cell>
          <cell r="M3307">
            <v>0</v>
          </cell>
          <cell r="N3307">
            <v>0</v>
          </cell>
          <cell r="O3307">
            <v>0</v>
          </cell>
          <cell r="P3307">
            <v>0</v>
          </cell>
          <cell r="Q3307">
            <v>0</v>
          </cell>
          <cell r="R3307">
            <v>0</v>
          </cell>
          <cell r="S3307">
            <v>0</v>
          </cell>
          <cell r="T3307">
            <v>0</v>
          </cell>
          <cell r="U3307">
            <v>0</v>
          </cell>
          <cell r="V3307">
            <v>0</v>
          </cell>
          <cell r="W3307">
            <v>0</v>
          </cell>
          <cell r="X3307">
            <v>569</v>
          </cell>
          <cell r="Y3307">
            <v>569</v>
          </cell>
        </row>
        <row r="3308">
          <cell r="C3308">
            <v>0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  <cell r="J3308">
            <v>0</v>
          </cell>
          <cell r="K3308">
            <v>323</v>
          </cell>
          <cell r="L3308">
            <v>0</v>
          </cell>
          <cell r="M3308">
            <v>0</v>
          </cell>
          <cell r="N3308">
            <v>0</v>
          </cell>
          <cell r="O3308">
            <v>0</v>
          </cell>
          <cell r="P3308">
            <v>0</v>
          </cell>
          <cell r="Q3308">
            <v>0</v>
          </cell>
          <cell r="R3308">
            <v>0</v>
          </cell>
          <cell r="S3308">
            <v>0</v>
          </cell>
          <cell r="T3308">
            <v>0</v>
          </cell>
          <cell r="U3308">
            <v>0</v>
          </cell>
          <cell r="V3308">
            <v>0</v>
          </cell>
          <cell r="W3308">
            <v>0</v>
          </cell>
          <cell r="X3308">
            <v>323</v>
          </cell>
          <cell r="Y3308">
            <v>323</v>
          </cell>
        </row>
        <row r="3309">
          <cell r="C3309">
            <v>0</v>
          </cell>
          <cell r="D3309">
            <v>0</v>
          </cell>
          <cell r="E3309">
            <v>0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  <cell r="J3309">
            <v>0</v>
          </cell>
          <cell r="K3309">
            <v>161</v>
          </cell>
          <cell r="L3309">
            <v>0</v>
          </cell>
          <cell r="M3309">
            <v>0</v>
          </cell>
          <cell r="N3309">
            <v>0</v>
          </cell>
          <cell r="O3309">
            <v>0</v>
          </cell>
          <cell r="P3309">
            <v>0</v>
          </cell>
          <cell r="Q3309">
            <v>0</v>
          </cell>
          <cell r="R3309">
            <v>0</v>
          </cell>
          <cell r="S3309">
            <v>0</v>
          </cell>
          <cell r="T3309">
            <v>0</v>
          </cell>
          <cell r="U3309">
            <v>0</v>
          </cell>
          <cell r="V3309">
            <v>0</v>
          </cell>
          <cell r="W3309">
            <v>0</v>
          </cell>
          <cell r="X3309">
            <v>161</v>
          </cell>
          <cell r="Y3309">
            <v>161</v>
          </cell>
        </row>
        <row r="3310">
          <cell r="C3310">
            <v>0</v>
          </cell>
          <cell r="D3310">
            <v>0</v>
          </cell>
          <cell r="E3310">
            <v>0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  <cell r="J3310">
            <v>0</v>
          </cell>
          <cell r="K3310">
            <v>318</v>
          </cell>
          <cell r="L3310">
            <v>0</v>
          </cell>
          <cell r="M3310">
            <v>0</v>
          </cell>
          <cell r="N3310">
            <v>0</v>
          </cell>
          <cell r="O3310">
            <v>0</v>
          </cell>
          <cell r="P3310">
            <v>0</v>
          </cell>
          <cell r="Q3310">
            <v>0</v>
          </cell>
          <cell r="R3310">
            <v>0</v>
          </cell>
          <cell r="S3310">
            <v>0</v>
          </cell>
          <cell r="T3310">
            <v>0</v>
          </cell>
          <cell r="U3310">
            <v>0</v>
          </cell>
          <cell r="V3310">
            <v>0</v>
          </cell>
          <cell r="W3310">
            <v>0</v>
          </cell>
          <cell r="X3310">
            <v>318</v>
          </cell>
          <cell r="Y3310">
            <v>318</v>
          </cell>
        </row>
        <row r="3311">
          <cell r="C3311">
            <v>0</v>
          </cell>
          <cell r="D3311">
            <v>0</v>
          </cell>
          <cell r="E3311">
            <v>0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  <cell r="J3311">
            <v>0</v>
          </cell>
          <cell r="K3311">
            <v>0</v>
          </cell>
          <cell r="L3311">
            <v>0</v>
          </cell>
          <cell r="M3311">
            <v>0</v>
          </cell>
          <cell r="N3311">
            <v>0</v>
          </cell>
          <cell r="O3311">
            <v>0</v>
          </cell>
          <cell r="P3311">
            <v>0</v>
          </cell>
          <cell r="Q3311">
            <v>0</v>
          </cell>
          <cell r="R3311">
            <v>0</v>
          </cell>
          <cell r="S3311">
            <v>0</v>
          </cell>
          <cell r="T3311">
            <v>0</v>
          </cell>
          <cell r="U3311">
            <v>0</v>
          </cell>
          <cell r="V3311">
            <v>0</v>
          </cell>
          <cell r="W3311">
            <v>0</v>
          </cell>
          <cell r="X3311">
            <v>0</v>
          </cell>
          <cell r="Y3311">
            <v>0</v>
          </cell>
        </row>
        <row r="3312">
          <cell r="C3312">
            <v>0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  <cell r="J3312">
            <v>0</v>
          </cell>
          <cell r="K3312">
            <v>934</v>
          </cell>
          <cell r="L3312">
            <v>0</v>
          </cell>
          <cell r="M3312">
            <v>0</v>
          </cell>
          <cell r="N3312">
            <v>0</v>
          </cell>
          <cell r="O3312">
            <v>0</v>
          </cell>
          <cell r="P3312">
            <v>0</v>
          </cell>
          <cell r="Q3312">
            <v>0</v>
          </cell>
          <cell r="R3312">
            <v>0</v>
          </cell>
          <cell r="S3312">
            <v>0</v>
          </cell>
          <cell r="T3312">
            <v>0</v>
          </cell>
          <cell r="U3312">
            <v>0</v>
          </cell>
          <cell r="V3312">
            <v>0</v>
          </cell>
          <cell r="W3312">
            <v>0</v>
          </cell>
          <cell r="X3312">
            <v>934</v>
          </cell>
          <cell r="Y3312">
            <v>934</v>
          </cell>
        </row>
        <row r="3313">
          <cell r="C3313">
            <v>0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  <cell r="I3313">
            <v>0</v>
          </cell>
          <cell r="J3313">
            <v>0</v>
          </cell>
          <cell r="K3313">
            <v>697</v>
          </cell>
          <cell r="L3313">
            <v>0</v>
          </cell>
          <cell r="M3313">
            <v>0</v>
          </cell>
          <cell r="N3313">
            <v>0</v>
          </cell>
          <cell r="O3313">
            <v>0</v>
          </cell>
          <cell r="P3313">
            <v>0</v>
          </cell>
          <cell r="Q3313">
            <v>0</v>
          </cell>
          <cell r="R3313">
            <v>0</v>
          </cell>
          <cell r="S3313">
            <v>0</v>
          </cell>
          <cell r="T3313">
            <v>0</v>
          </cell>
          <cell r="U3313">
            <v>0</v>
          </cell>
          <cell r="V3313">
            <v>0</v>
          </cell>
          <cell r="W3313">
            <v>0</v>
          </cell>
          <cell r="X3313">
            <v>697</v>
          </cell>
          <cell r="Y3313">
            <v>697</v>
          </cell>
        </row>
        <row r="3314">
          <cell r="C3314">
            <v>0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571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571</v>
          </cell>
          <cell r="Y3314">
            <v>571</v>
          </cell>
        </row>
        <row r="3315">
          <cell r="C3315">
            <v>0</v>
          </cell>
          <cell r="D3315">
            <v>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  <cell r="J3315">
            <v>0</v>
          </cell>
          <cell r="K3315">
            <v>15</v>
          </cell>
          <cell r="L3315">
            <v>0</v>
          </cell>
          <cell r="M3315">
            <v>0</v>
          </cell>
          <cell r="N3315">
            <v>0</v>
          </cell>
          <cell r="O3315">
            <v>0</v>
          </cell>
          <cell r="P3315">
            <v>0</v>
          </cell>
          <cell r="Q3315">
            <v>0</v>
          </cell>
          <cell r="R3315">
            <v>0</v>
          </cell>
          <cell r="S3315">
            <v>0</v>
          </cell>
          <cell r="T3315">
            <v>0</v>
          </cell>
          <cell r="U3315">
            <v>0</v>
          </cell>
          <cell r="V3315">
            <v>0</v>
          </cell>
          <cell r="W3315">
            <v>0</v>
          </cell>
          <cell r="X3315">
            <v>15</v>
          </cell>
          <cell r="Y3315">
            <v>15</v>
          </cell>
        </row>
        <row r="3316">
          <cell r="C3316">
            <v>0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  <cell r="J3316">
            <v>0</v>
          </cell>
          <cell r="K3316">
            <v>0</v>
          </cell>
          <cell r="L3316">
            <v>0</v>
          </cell>
          <cell r="M3316">
            <v>0</v>
          </cell>
          <cell r="N3316">
            <v>0</v>
          </cell>
          <cell r="O3316">
            <v>0</v>
          </cell>
          <cell r="P3316">
            <v>0</v>
          </cell>
          <cell r="Q3316">
            <v>0</v>
          </cell>
          <cell r="R3316">
            <v>0</v>
          </cell>
          <cell r="S3316">
            <v>0</v>
          </cell>
          <cell r="T3316">
            <v>0</v>
          </cell>
          <cell r="U3316">
            <v>0</v>
          </cell>
          <cell r="V3316">
            <v>0</v>
          </cell>
          <cell r="W3316">
            <v>0</v>
          </cell>
          <cell r="X3316">
            <v>0</v>
          </cell>
          <cell r="Y3316">
            <v>0</v>
          </cell>
        </row>
        <row r="3317">
          <cell r="C3317">
            <v>0</v>
          </cell>
          <cell r="D3317">
            <v>0</v>
          </cell>
          <cell r="E3317">
            <v>0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  <cell r="J3317">
            <v>0</v>
          </cell>
          <cell r="K3317">
            <v>0</v>
          </cell>
          <cell r="L3317">
            <v>0</v>
          </cell>
          <cell r="M3317">
            <v>0</v>
          </cell>
          <cell r="N3317">
            <v>0</v>
          </cell>
          <cell r="O3317">
            <v>0</v>
          </cell>
          <cell r="P3317">
            <v>0</v>
          </cell>
          <cell r="Q3317">
            <v>0</v>
          </cell>
          <cell r="R3317">
            <v>0</v>
          </cell>
          <cell r="S3317">
            <v>0</v>
          </cell>
          <cell r="T3317">
            <v>0</v>
          </cell>
          <cell r="U3317">
            <v>0</v>
          </cell>
          <cell r="V3317">
            <v>0</v>
          </cell>
          <cell r="W3317">
            <v>0</v>
          </cell>
          <cell r="X3317">
            <v>0</v>
          </cell>
          <cell r="Y3317">
            <v>0</v>
          </cell>
        </row>
        <row r="3318">
          <cell r="C3318">
            <v>0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  <cell r="X3318">
            <v>0</v>
          </cell>
          <cell r="Y3318">
            <v>0</v>
          </cell>
        </row>
        <row r="3319">
          <cell r="C3319">
            <v>0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  <cell r="J3319">
            <v>0</v>
          </cell>
          <cell r="K3319">
            <v>0</v>
          </cell>
          <cell r="L3319">
            <v>0</v>
          </cell>
          <cell r="M3319">
            <v>0</v>
          </cell>
          <cell r="N3319">
            <v>0</v>
          </cell>
          <cell r="O3319">
            <v>0</v>
          </cell>
          <cell r="P3319">
            <v>0</v>
          </cell>
          <cell r="Q3319">
            <v>0</v>
          </cell>
          <cell r="R3319">
            <v>0</v>
          </cell>
          <cell r="S3319">
            <v>0</v>
          </cell>
          <cell r="T3319">
            <v>0</v>
          </cell>
          <cell r="U3319">
            <v>0</v>
          </cell>
          <cell r="V3319">
            <v>0</v>
          </cell>
          <cell r="W3319">
            <v>0</v>
          </cell>
          <cell r="X3319">
            <v>0</v>
          </cell>
          <cell r="Y3319">
            <v>0</v>
          </cell>
        </row>
        <row r="3320">
          <cell r="C3320">
            <v>0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  <cell r="K3320">
            <v>0</v>
          </cell>
          <cell r="L3320">
            <v>0</v>
          </cell>
          <cell r="M3320">
            <v>0</v>
          </cell>
          <cell r="N3320">
            <v>0</v>
          </cell>
          <cell r="O3320">
            <v>0</v>
          </cell>
          <cell r="P3320">
            <v>0</v>
          </cell>
          <cell r="Q3320">
            <v>0</v>
          </cell>
          <cell r="R3320">
            <v>0</v>
          </cell>
          <cell r="S3320">
            <v>0</v>
          </cell>
          <cell r="T3320">
            <v>0</v>
          </cell>
          <cell r="U3320">
            <v>0</v>
          </cell>
          <cell r="V3320">
            <v>0</v>
          </cell>
          <cell r="W3320">
            <v>0</v>
          </cell>
          <cell r="X3320">
            <v>0</v>
          </cell>
          <cell r="Y3320">
            <v>0</v>
          </cell>
        </row>
        <row r="3321">
          <cell r="C3321">
            <v>0</v>
          </cell>
          <cell r="D3321">
            <v>0</v>
          </cell>
          <cell r="E3321">
            <v>0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  <cell r="J3321">
            <v>0</v>
          </cell>
          <cell r="K3321">
            <v>5510</v>
          </cell>
          <cell r="L3321">
            <v>0</v>
          </cell>
          <cell r="M3321">
            <v>0</v>
          </cell>
          <cell r="N3321">
            <v>0</v>
          </cell>
          <cell r="O3321">
            <v>0</v>
          </cell>
          <cell r="P3321">
            <v>0</v>
          </cell>
          <cell r="Q3321">
            <v>0</v>
          </cell>
          <cell r="R3321">
            <v>0</v>
          </cell>
          <cell r="S3321">
            <v>0</v>
          </cell>
          <cell r="T3321">
            <v>0</v>
          </cell>
          <cell r="U3321">
            <v>0</v>
          </cell>
          <cell r="V3321">
            <v>0</v>
          </cell>
          <cell r="W3321">
            <v>0</v>
          </cell>
          <cell r="X3321">
            <v>5510</v>
          </cell>
          <cell r="Y3321">
            <v>5510</v>
          </cell>
        </row>
        <row r="3322">
          <cell r="C3322">
            <v>135</v>
          </cell>
          <cell r="D3322">
            <v>17</v>
          </cell>
          <cell r="E3322">
            <v>321</v>
          </cell>
          <cell r="F3322">
            <v>12</v>
          </cell>
          <cell r="G3322">
            <v>89</v>
          </cell>
          <cell r="H3322">
            <v>45</v>
          </cell>
          <cell r="I3322">
            <v>34</v>
          </cell>
          <cell r="J3322">
            <v>50</v>
          </cell>
          <cell r="K3322">
            <v>18</v>
          </cell>
          <cell r="L3322">
            <v>758</v>
          </cell>
          <cell r="M3322">
            <v>30</v>
          </cell>
          <cell r="N3322">
            <v>42</v>
          </cell>
          <cell r="O3322">
            <v>48</v>
          </cell>
          <cell r="P3322">
            <v>127</v>
          </cell>
          <cell r="Q3322">
            <v>398</v>
          </cell>
          <cell r="R3322">
            <v>275</v>
          </cell>
          <cell r="S3322">
            <v>77</v>
          </cell>
          <cell r="T3322">
            <v>105</v>
          </cell>
          <cell r="U3322">
            <v>76</v>
          </cell>
          <cell r="V3322">
            <v>57</v>
          </cell>
          <cell r="W3322">
            <v>596</v>
          </cell>
          <cell r="X3322">
            <v>2118</v>
          </cell>
          <cell r="Y3322">
            <v>2714</v>
          </cell>
        </row>
        <row r="3323">
          <cell r="C3323">
            <v>167</v>
          </cell>
          <cell r="D3323">
            <v>32</v>
          </cell>
          <cell r="E3323">
            <v>502</v>
          </cell>
          <cell r="F3323">
            <v>25</v>
          </cell>
          <cell r="G3323">
            <v>274</v>
          </cell>
          <cell r="H3323">
            <v>81</v>
          </cell>
          <cell r="I3323">
            <v>69</v>
          </cell>
          <cell r="J3323">
            <v>115</v>
          </cell>
          <cell r="K3323">
            <v>21</v>
          </cell>
          <cell r="L3323">
            <v>459</v>
          </cell>
          <cell r="M3323">
            <v>37</v>
          </cell>
          <cell r="N3323">
            <v>42</v>
          </cell>
          <cell r="O3323">
            <v>175</v>
          </cell>
          <cell r="P3323">
            <v>138</v>
          </cell>
          <cell r="Q3323">
            <v>386</v>
          </cell>
          <cell r="R3323">
            <v>503</v>
          </cell>
          <cell r="S3323">
            <v>153</v>
          </cell>
          <cell r="T3323">
            <v>130</v>
          </cell>
          <cell r="U3323">
            <v>89</v>
          </cell>
          <cell r="V3323">
            <v>115</v>
          </cell>
          <cell r="W3323">
            <v>1005</v>
          </cell>
          <cell r="X3323">
            <v>2508</v>
          </cell>
          <cell r="Y3323">
            <v>3513</v>
          </cell>
        </row>
        <row r="3324">
          <cell r="C3324">
            <v>261</v>
          </cell>
          <cell r="D3324">
            <v>45</v>
          </cell>
          <cell r="E3324">
            <v>823</v>
          </cell>
          <cell r="F3324">
            <v>22</v>
          </cell>
          <cell r="G3324">
            <v>316</v>
          </cell>
          <cell r="H3324">
            <v>196</v>
          </cell>
          <cell r="I3324">
            <v>50</v>
          </cell>
          <cell r="J3324">
            <v>82</v>
          </cell>
          <cell r="K3324">
            <v>23</v>
          </cell>
          <cell r="L3324">
            <v>549</v>
          </cell>
          <cell r="M3324">
            <v>66</v>
          </cell>
          <cell r="N3324">
            <v>29</v>
          </cell>
          <cell r="O3324">
            <v>71</v>
          </cell>
          <cell r="P3324">
            <v>289</v>
          </cell>
          <cell r="Q3324">
            <v>1227</v>
          </cell>
          <cell r="R3324">
            <v>825</v>
          </cell>
          <cell r="S3324">
            <v>246</v>
          </cell>
          <cell r="T3324">
            <v>379</v>
          </cell>
          <cell r="U3324">
            <v>151</v>
          </cell>
          <cell r="V3324">
            <v>258</v>
          </cell>
          <cell r="W3324">
            <v>1648</v>
          </cell>
          <cell r="X3324">
            <v>4260</v>
          </cell>
          <cell r="Y3324">
            <v>5908</v>
          </cell>
        </row>
        <row r="3325">
          <cell r="C3325">
            <v>36</v>
          </cell>
          <cell r="D3325">
            <v>7</v>
          </cell>
          <cell r="E3325">
            <v>137</v>
          </cell>
          <cell r="F3325">
            <v>12</v>
          </cell>
          <cell r="G3325">
            <v>120</v>
          </cell>
          <cell r="H3325">
            <v>16</v>
          </cell>
          <cell r="I3325">
            <v>5</v>
          </cell>
          <cell r="J3325">
            <v>34</v>
          </cell>
          <cell r="K3325">
            <v>7</v>
          </cell>
          <cell r="L3325">
            <v>211</v>
          </cell>
          <cell r="M3325">
            <v>10</v>
          </cell>
          <cell r="N3325">
            <v>7</v>
          </cell>
          <cell r="O3325">
            <v>16</v>
          </cell>
          <cell r="P3325">
            <v>52</v>
          </cell>
          <cell r="Q3325">
            <v>440</v>
          </cell>
          <cell r="R3325">
            <v>226</v>
          </cell>
          <cell r="S3325">
            <v>61</v>
          </cell>
          <cell r="T3325">
            <v>41</v>
          </cell>
          <cell r="U3325">
            <v>20</v>
          </cell>
          <cell r="V3325">
            <v>30</v>
          </cell>
          <cell r="W3325">
            <v>363</v>
          </cell>
          <cell r="X3325">
            <v>1125</v>
          </cell>
          <cell r="Y3325">
            <v>1488</v>
          </cell>
        </row>
        <row r="3326">
          <cell r="C3326">
            <v>197</v>
          </cell>
          <cell r="D3326">
            <v>45</v>
          </cell>
          <cell r="E3326">
            <v>571</v>
          </cell>
          <cell r="F3326">
            <v>28</v>
          </cell>
          <cell r="G3326">
            <v>213</v>
          </cell>
          <cell r="H3326">
            <v>161</v>
          </cell>
          <cell r="I3326">
            <v>148</v>
          </cell>
          <cell r="J3326">
            <v>117</v>
          </cell>
          <cell r="K3326">
            <v>14</v>
          </cell>
          <cell r="L3326">
            <v>431</v>
          </cell>
          <cell r="M3326">
            <v>48</v>
          </cell>
          <cell r="N3326">
            <v>25</v>
          </cell>
          <cell r="O3326">
            <v>67</v>
          </cell>
          <cell r="P3326">
            <v>81</v>
          </cell>
          <cell r="Q3326">
            <v>576</v>
          </cell>
          <cell r="R3326">
            <v>530</v>
          </cell>
          <cell r="S3326">
            <v>190</v>
          </cell>
          <cell r="T3326">
            <v>94</v>
          </cell>
          <cell r="U3326">
            <v>108</v>
          </cell>
          <cell r="V3326">
            <v>131</v>
          </cell>
          <cell r="W3326">
            <v>1101</v>
          </cell>
          <cell r="X3326">
            <v>2674</v>
          </cell>
          <cell r="Y3326">
            <v>3775</v>
          </cell>
        </row>
        <row r="3327">
          <cell r="C3327">
            <v>95</v>
          </cell>
          <cell r="D3327">
            <v>58</v>
          </cell>
          <cell r="E3327">
            <v>529</v>
          </cell>
          <cell r="F3327">
            <v>22</v>
          </cell>
          <cell r="G3327">
            <v>185</v>
          </cell>
          <cell r="H3327">
            <v>81</v>
          </cell>
          <cell r="I3327">
            <v>38</v>
          </cell>
          <cell r="J3327">
            <v>20</v>
          </cell>
          <cell r="K3327">
            <v>17</v>
          </cell>
          <cell r="L3327">
            <v>1156</v>
          </cell>
          <cell r="M3327">
            <v>44</v>
          </cell>
          <cell r="N3327">
            <v>69</v>
          </cell>
          <cell r="O3327">
            <v>77</v>
          </cell>
          <cell r="P3327">
            <v>130</v>
          </cell>
          <cell r="Q3327">
            <v>874</v>
          </cell>
          <cell r="R3327">
            <v>532</v>
          </cell>
          <cell r="S3327">
            <v>158</v>
          </cell>
          <cell r="T3327">
            <v>292</v>
          </cell>
          <cell r="U3327">
            <v>45</v>
          </cell>
          <cell r="V3327">
            <v>115</v>
          </cell>
          <cell r="W3327">
            <v>1061</v>
          </cell>
          <cell r="X3327">
            <v>3476</v>
          </cell>
          <cell r="Y3327">
            <v>4537</v>
          </cell>
        </row>
        <row r="3328">
          <cell r="C3328">
            <v>44</v>
          </cell>
          <cell r="D3328">
            <v>11</v>
          </cell>
          <cell r="E3328">
            <v>270</v>
          </cell>
          <cell r="F3328">
            <v>12</v>
          </cell>
          <cell r="G3328">
            <v>101</v>
          </cell>
          <cell r="H3328">
            <v>25</v>
          </cell>
          <cell r="I3328">
            <v>21</v>
          </cell>
          <cell r="J3328">
            <v>41</v>
          </cell>
          <cell r="K3328">
            <v>9</v>
          </cell>
          <cell r="L3328">
            <v>311</v>
          </cell>
          <cell r="M3328">
            <v>19</v>
          </cell>
          <cell r="N3328">
            <v>10</v>
          </cell>
          <cell r="O3328">
            <v>52</v>
          </cell>
          <cell r="P3328">
            <v>112</v>
          </cell>
          <cell r="Q3328">
            <v>404</v>
          </cell>
          <cell r="R3328">
            <v>203</v>
          </cell>
          <cell r="S3328">
            <v>130</v>
          </cell>
          <cell r="T3328">
            <v>304</v>
          </cell>
          <cell r="U3328">
            <v>41</v>
          </cell>
          <cell r="V3328">
            <v>41</v>
          </cell>
          <cell r="W3328">
            <v>473</v>
          </cell>
          <cell r="X3328">
            <v>1688</v>
          </cell>
          <cell r="Y3328">
            <v>2161</v>
          </cell>
        </row>
        <row r="3329">
          <cell r="C3329">
            <v>56</v>
          </cell>
          <cell r="D3329">
            <v>20</v>
          </cell>
          <cell r="E3329">
            <v>331</v>
          </cell>
          <cell r="F3329">
            <v>22</v>
          </cell>
          <cell r="G3329">
            <v>135</v>
          </cell>
          <cell r="H3329">
            <v>82</v>
          </cell>
          <cell r="I3329">
            <v>77</v>
          </cell>
          <cell r="J3329">
            <v>33</v>
          </cell>
          <cell r="K3329">
            <v>14</v>
          </cell>
          <cell r="L3329">
            <v>385</v>
          </cell>
          <cell r="M3329">
            <v>33</v>
          </cell>
          <cell r="N3329">
            <v>7</v>
          </cell>
          <cell r="O3329">
            <v>19</v>
          </cell>
          <cell r="P3329">
            <v>45</v>
          </cell>
          <cell r="Q3329">
            <v>180</v>
          </cell>
          <cell r="R3329">
            <v>282</v>
          </cell>
          <cell r="S3329">
            <v>246</v>
          </cell>
          <cell r="T3329">
            <v>94</v>
          </cell>
          <cell r="U3329">
            <v>47</v>
          </cell>
          <cell r="V3329">
            <v>32</v>
          </cell>
          <cell r="W3329">
            <v>613</v>
          </cell>
          <cell r="X3329">
            <v>1527</v>
          </cell>
          <cell r="Y3329">
            <v>2140</v>
          </cell>
        </row>
        <row r="3330">
          <cell r="C3330">
            <v>55</v>
          </cell>
          <cell r="D3330">
            <v>9</v>
          </cell>
          <cell r="E3330">
            <v>145</v>
          </cell>
          <cell r="F3330">
            <v>9</v>
          </cell>
          <cell r="G3330">
            <v>58</v>
          </cell>
          <cell r="H3330">
            <v>18</v>
          </cell>
          <cell r="I3330">
            <v>10</v>
          </cell>
          <cell r="J3330">
            <v>22</v>
          </cell>
          <cell r="K3330">
            <v>5</v>
          </cell>
          <cell r="L3330">
            <v>177</v>
          </cell>
          <cell r="M3330">
            <v>7</v>
          </cell>
          <cell r="N3330">
            <v>4</v>
          </cell>
          <cell r="O3330">
            <v>17</v>
          </cell>
          <cell r="P3330">
            <v>51</v>
          </cell>
          <cell r="Q3330">
            <v>155</v>
          </cell>
          <cell r="R3330">
            <v>226</v>
          </cell>
          <cell r="S3330">
            <v>27</v>
          </cell>
          <cell r="T3330">
            <v>64</v>
          </cell>
          <cell r="U3330">
            <v>6</v>
          </cell>
          <cell r="V3330">
            <v>71</v>
          </cell>
          <cell r="W3330">
            <v>371</v>
          </cell>
          <cell r="X3330">
            <v>765</v>
          </cell>
          <cell r="Y3330">
            <v>1136</v>
          </cell>
        </row>
        <row r="3331">
          <cell r="C3331">
            <v>4</v>
          </cell>
          <cell r="D3331">
            <v>2</v>
          </cell>
          <cell r="E3331">
            <v>16</v>
          </cell>
          <cell r="F3331">
            <v>0</v>
          </cell>
          <cell r="G3331">
            <v>0</v>
          </cell>
          <cell r="H3331">
            <v>1</v>
          </cell>
          <cell r="I3331">
            <v>0</v>
          </cell>
          <cell r="J3331">
            <v>0</v>
          </cell>
          <cell r="K3331">
            <v>0</v>
          </cell>
          <cell r="L3331">
            <v>4</v>
          </cell>
          <cell r="M3331">
            <v>0</v>
          </cell>
          <cell r="N3331">
            <v>0</v>
          </cell>
          <cell r="O3331">
            <v>2</v>
          </cell>
          <cell r="P3331">
            <v>0</v>
          </cell>
          <cell r="Q3331">
            <v>1</v>
          </cell>
          <cell r="R3331">
            <v>56</v>
          </cell>
          <cell r="S3331">
            <v>0</v>
          </cell>
          <cell r="T3331">
            <v>17</v>
          </cell>
          <cell r="U3331">
            <v>0</v>
          </cell>
          <cell r="V3331">
            <v>3</v>
          </cell>
          <cell r="W3331">
            <v>72</v>
          </cell>
          <cell r="X3331">
            <v>34</v>
          </cell>
          <cell r="Y3331">
            <v>106</v>
          </cell>
        </row>
        <row r="3332">
          <cell r="C3332">
            <v>868</v>
          </cell>
          <cell r="D3332">
            <v>544</v>
          </cell>
          <cell r="E3332">
            <v>1870</v>
          </cell>
          <cell r="F3332">
            <v>67</v>
          </cell>
          <cell r="G3332">
            <v>276</v>
          </cell>
          <cell r="H3332">
            <v>1109</v>
          </cell>
          <cell r="I3332">
            <v>172</v>
          </cell>
          <cell r="J3332">
            <v>82</v>
          </cell>
          <cell r="K3332">
            <v>67</v>
          </cell>
          <cell r="L3332">
            <v>2011</v>
          </cell>
          <cell r="M3332">
            <v>132</v>
          </cell>
          <cell r="N3332">
            <v>40</v>
          </cell>
          <cell r="O3332">
            <v>752</v>
          </cell>
          <cell r="P3332">
            <v>378</v>
          </cell>
          <cell r="Q3332">
            <v>369</v>
          </cell>
          <cell r="R3332">
            <v>1285</v>
          </cell>
          <cell r="S3332">
            <v>160</v>
          </cell>
          <cell r="T3332">
            <v>1007</v>
          </cell>
          <cell r="U3332">
            <v>153</v>
          </cell>
          <cell r="V3332">
            <v>385</v>
          </cell>
          <cell r="W3332">
            <v>3155</v>
          </cell>
          <cell r="X3332">
            <v>8572</v>
          </cell>
          <cell r="Y3332">
            <v>11727</v>
          </cell>
        </row>
        <row r="3333">
          <cell r="C3333">
            <v>74</v>
          </cell>
          <cell r="D3333">
            <v>17</v>
          </cell>
          <cell r="E3333">
            <v>286</v>
          </cell>
          <cell r="F3333">
            <v>18</v>
          </cell>
          <cell r="G3333">
            <v>165</v>
          </cell>
          <cell r="H3333">
            <v>124</v>
          </cell>
          <cell r="I3333">
            <v>21</v>
          </cell>
          <cell r="J3333">
            <v>74</v>
          </cell>
          <cell r="K3333">
            <v>27</v>
          </cell>
          <cell r="L3333">
            <v>383</v>
          </cell>
          <cell r="M3333">
            <v>28</v>
          </cell>
          <cell r="N3333">
            <v>27</v>
          </cell>
          <cell r="O3333">
            <v>40</v>
          </cell>
          <cell r="P3333">
            <v>44</v>
          </cell>
          <cell r="Q3333">
            <v>296</v>
          </cell>
          <cell r="R3333">
            <v>476</v>
          </cell>
          <cell r="S3333">
            <v>208</v>
          </cell>
          <cell r="T3333">
            <v>304</v>
          </cell>
          <cell r="U3333">
            <v>50</v>
          </cell>
          <cell r="V3333">
            <v>36</v>
          </cell>
          <cell r="W3333">
            <v>762</v>
          </cell>
          <cell r="X3333">
            <v>1936</v>
          </cell>
          <cell r="Y3333">
            <v>2698</v>
          </cell>
        </row>
        <row r="3334">
          <cell r="C3334">
            <v>186</v>
          </cell>
          <cell r="D3334">
            <v>24</v>
          </cell>
          <cell r="E3334">
            <v>480</v>
          </cell>
          <cell r="F3334">
            <v>32</v>
          </cell>
          <cell r="G3334">
            <v>120</v>
          </cell>
          <cell r="H3334">
            <v>109</v>
          </cell>
          <cell r="I3334">
            <v>41</v>
          </cell>
          <cell r="J3334">
            <v>49</v>
          </cell>
          <cell r="K3334">
            <v>12</v>
          </cell>
          <cell r="L3334">
            <v>603</v>
          </cell>
          <cell r="M3334">
            <v>73</v>
          </cell>
          <cell r="N3334">
            <v>20</v>
          </cell>
          <cell r="O3334">
            <v>57</v>
          </cell>
          <cell r="P3334">
            <v>72</v>
          </cell>
          <cell r="Q3334">
            <v>245</v>
          </cell>
          <cell r="R3334">
            <v>401</v>
          </cell>
          <cell r="S3334">
            <v>77</v>
          </cell>
          <cell r="T3334">
            <v>166</v>
          </cell>
          <cell r="U3334">
            <v>40</v>
          </cell>
          <cell r="V3334">
            <v>67</v>
          </cell>
          <cell r="W3334">
            <v>881</v>
          </cell>
          <cell r="X3334">
            <v>1993</v>
          </cell>
          <cell r="Y3334">
            <v>2874</v>
          </cell>
        </row>
        <row r="3335">
          <cell r="C3335">
            <v>0</v>
          </cell>
          <cell r="D3335">
            <v>0</v>
          </cell>
          <cell r="E3335">
            <v>30</v>
          </cell>
          <cell r="F3335">
            <v>0</v>
          </cell>
          <cell r="G3335">
            <v>7</v>
          </cell>
          <cell r="H3335">
            <v>1</v>
          </cell>
          <cell r="I3335">
            <v>0</v>
          </cell>
          <cell r="J3335">
            <v>4</v>
          </cell>
          <cell r="K3335">
            <v>1</v>
          </cell>
          <cell r="L3335">
            <v>0</v>
          </cell>
          <cell r="M3335">
            <v>0</v>
          </cell>
          <cell r="N3335">
            <v>0</v>
          </cell>
          <cell r="O3335">
            <v>0</v>
          </cell>
          <cell r="P3335">
            <v>0</v>
          </cell>
          <cell r="Q3335">
            <v>0</v>
          </cell>
          <cell r="R3335">
            <v>104</v>
          </cell>
          <cell r="S3335">
            <v>0</v>
          </cell>
          <cell r="T3335">
            <v>0</v>
          </cell>
          <cell r="U3335">
            <v>0</v>
          </cell>
          <cell r="V3335">
            <v>4</v>
          </cell>
          <cell r="W3335">
            <v>134</v>
          </cell>
          <cell r="X3335">
            <v>17</v>
          </cell>
          <cell r="Y3335">
            <v>151</v>
          </cell>
        </row>
        <row r="3336">
          <cell r="C3336">
            <v>0</v>
          </cell>
          <cell r="D3336">
            <v>0</v>
          </cell>
          <cell r="E3336">
            <v>4</v>
          </cell>
          <cell r="F3336">
            <v>0</v>
          </cell>
          <cell r="G3336">
            <v>13</v>
          </cell>
          <cell r="H3336">
            <v>0</v>
          </cell>
          <cell r="I3336">
            <v>0</v>
          </cell>
          <cell r="J3336">
            <v>0</v>
          </cell>
          <cell r="K3336">
            <v>0</v>
          </cell>
          <cell r="L3336">
            <v>0</v>
          </cell>
          <cell r="M3336">
            <v>0</v>
          </cell>
          <cell r="N3336">
            <v>0</v>
          </cell>
          <cell r="O3336">
            <v>0</v>
          </cell>
          <cell r="P3336">
            <v>0</v>
          </cell>
          <cell r="Q3336">
            <v>0</v>
          </cell>
          <cell r="R3336">
            <v>15</v>
          </cell>
          <cell r="S3336">
            <v>0</v>
          </cell>
          <cell r="T3336">
            <v>0</v>
          </cell>
          <cell r="U3336">
            <v>0</v>
          </cell>
          <cell r="V3336">
            <v>1</v>
          </cell>
          <cell r="W3336">
            <v>19</v>
          </cell>
          <cell r="X3336">
            <v>14</v>
          </cell>
          <cell r="Y3336">
            <v>33</v>
          </cell>
        </row>
        <row r="3337">
          <cell r="C3337">
            <v>0</v>
          </cell>
          <cell r="D3337">
            <v>0</v>
          </cell>
          <cell r="E3337">
            <v>37</v>
          </cell>
          <cell r="F3337">
            <v>0</v>
          </cell>
          <cell r="G3337">
            <v>2</v>
          </cell>
          <cell r="H3337">
            <v>0</v>
          </cell>
          <cell r="I3337">
            <v>0</v>
          </cell>
          <cell r="J3337">
            <v>4</v>
          </cell>
          <cell r="K3337">
            <v>0</v>
          </cell>
          <cell r="L3337">
            <v>0</v>
          </cell>
          <cell r="M3337">
            <v>1</v>
          </cell>
          <cell r="N3337">
            <v>0</v>
          </cell>
          <cell r="O3337">
            <v>2</v>
          </cell>
          <cell r="P3337">
            <v>0</v>
          </cell>
          <cell r="Q3337">
            <v>0</v>
          </cell>
          <cell r="R3337">
            <v>124</v>
          </cell>
          <cell r="S3337">
            <v>0</v>
          </cell>
          <cell r="T3337">
            <v>0</v>
          </cell>
          <cell r="U3337">
            <v>0</v>
          </cell>
          <cell r="V3337">
            <v>1</v>
          </cell>
          <cell r="W3337">
            <v>161</v>
          </cell>
          <cell r="X3337">
            <v>10</v>
          </cell>
          <cell r="Y3337">
            <v>171</v>
          </cell>
        </row>
        <row r="3338">
          <cell r="C3338">
            <v>0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</row>
        <row r="3339">
          <cell r="C3339">
            <v>0</v>
          </cell>
          <cell r="D3339">
            <v>10</v>
          </cell>
          <cell r="E3339">
            <v>151</v>
          </cell>
          <cell r="F3339">
            <v>0</v>
          </cell>
          <cell r="G3339">
            <v>11</v>
          </cell>
          <cell r="H3339">
            <v>1</v>
          </cell>
          <cell r="I3339">
            <v>0</v>
          </cell>
          <cell r="J3339">
            <v>11</v>
          </cell>
          <cell r="K3339">
            <v>0</v>
          </cell>
          <cell r="L3339">
            <v>0</v>
          </cell>
          <cell r="M3339">
            <v>0</v>
          </cell>
          <cell r="N3339">
            <v>0</v>
          </cell>
          <cell r="O3339">
            <v>0</v>
          </cell>
          <cell r="P3339">
            <v>0</v>
          </cell>
          <cell r="Q3339">
            <v>3</v>
          </cell>
          <cell r="R3339">
            <v>139</v>
          </cell>
          <cell r="S3339">
            <v>12</v>
          </cell>
          <cell r="T3339">
            <v>0</v>
          </cell>
          <cell r="U3339">
            <v>1</v>
          </cell>
          <cell r="V3339">
            <v>24</v>
          </cell>
          <cell r="W3339">
            <v>290</v>
          </cell>
          <cell r="X3339">
            <v>73</v>
          </cell>
          <cell r="Y3339">
            <v>363</v>
          </cell>
        </row>
        <row r="3340">
          <cell r="C3340">
            <v>0</v>
          </cell>
          <cell r="D3340">
            <v>0</v>
          </cell>
          <cell r="E3340">
            <v>0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  <cell r="J3340">
            <v>0</v>
          </cell>
          <cell r="K3340">
            <v>0</v>
          </cell>
          <cell r="L3340">
            <v>3</v>
          </cell>
          <cell r="M3340">
            <v>0</v>
          </cell>
          <cell r="N3340">
            <v>0</v>
          </cell>
          <cell r="O3340">
            <v>0</v>
          </cell>
          <cell r="P3340">
            <v>1</v>
          </cell>
          <cell r="Q3340">
            <v>1</v>
          </cell>
          <cell r="R3340">
            <v>3</v>
          </cell>
          <cell r="S3340">
            <v>0</v>
          </cell>
          <cell r="T3340">
            <v>0</v>
          </cell>
          <cell r="U3340">
            <v>0</v>
          </cell>
          <cell r="V3340">
            <v>0</v>
          </cell>
          <cell r="W3340">
            <v>3</v>
          </cell>
          <cell r="X3340">
            <v>5</v>
          </cell>
          <cell r="Y3340">
            <v>8</v>
          </cell>
        </row>
        <row r="3341">
          <cell r="C3341">
            <v>2178</v>
          </cell>
          <cell r="D3341">
            <v>841</v>
          </cell>
          <cell r="E3341">
            <v>6503</v>
          </cell>
          <cell r="F3341">
            <v>281</v>
          </cell>
          <cell r="G3341">
            <v>2085</v>
          </cell>
          <cell r="H3341">
            <v>2050</v>
          </cell>
          <cell r="I3341">
            <v>686</v>
          </cell>
          <cell r="J3341">
            <v>738</v>
          </cell>
          <cell r="K3341">
            <v>235</v>
          </cell>
          <cell r="L3341">
            <v>7441</v>
          </cell>
          <cell r="M3341">
            <v>528</v>
          </cell>
          <cell r="N3341">
            <v>322</v>
          </cell>
          <cell r="O3341">
            <v>1395</v>
          </cell>
          <cell r="P3341">
            <v>1520</v>
          </cell>
          <cell r="Q3341">
            <v>5555</v>
          </cell>
          <cell r="R3341">
            <v>6205</v>
          </cell>
          <cell r="S3341">
            <v>1745</v>
          </cell>
          <cell r="T3341">
            <v>2997</v>
          </cell>
          <cell r="U3341">
            <v>827</v>
          </cell>
          <cell r="V3341">
            <v>1371</v>
          </cell>
          <cell r="W3341">
            <v>12708</v>
          </cell>
          <cell r="X3341">
            <v>32795</v>
          </cell>
          <cell r="Y3341">
            <v>45503</v>
          </cell>
        </row>
        <row r="3342">
          <cell r="C3342">
            <v>0</v>
          </cell>
          <cell r="D3342">
            <v>35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  <cell r="J3342">
            <v>0</v>
          </cell>
          <cell r="K3342">
            <v>0</v>
          </cell>
          <cell r="L3342">
            <v>0</v>
          </cell>
          <cell r="M3342">
            <v>0</v>
          </cell>
          <cell r="N3342">
            <v>0</v>
          </cell>
          <cell r="O3342">
            <v>0</v>
          </cell>
          <cell r="P3342">
            <v>0</v>
          </cell>
          <cell r="Q3342">
            <v>0</v>
          </cell>
          <cell r="R3342">
            <v>0</v>
          </cell>
          <cell r="S3342">
            <v>0</v>
          </cell>
          <cell r="T3342">
            <v>0</v>
          </cell>
          <cell r="U3342">
            <v>0</v>
          </cell>
          <cell r="V3342">
            <v>0</v>
          </cell>
          <cell r="W3342">
            <v>0</v>
          </cell>
          <cell r="X3342">
            <v>35</v>
          </cell>
          <cell r="Y3342">
            <v>35</v>
          </cell>
        </row>
        <row r="3343">
          <cell r="C3343">
            <v>0</v>
          </cell>
          <cell r="D3343">
            <v>104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  <cell r="J3343">
            <v>0</v>
          </cell>
          <cell r="K3343">
            <v>0</v>
          </cell>
          <cell r="L3343">
            <v>0</v>
          </cell>
          <cell r="M3343">
            <v>0</v>
          </cell>
          <cell r="N3343">
            <v>0</v>
          </cell>
          <cell r="O3343">
            <v>0</v>
          </cell>
          <cell r="P3343">
            <v>0</v>
          </cell>
          <cell r="Q3343">
            <v>0</v>
          </cell>
          <cell r="R3343">
            <v>0</v>
          </cell>
          <cell r="S3343">
            <v>0</v>
          </cell>
          <cell r="T3343">
            <v>0</v>
          </cell>
          <cell r="U3343">
            <v>0</v>
          </cell>
          <cell r="V3343">
            <v>0</v>
          </cell>
          <cell r="W3343">
            <v>0</v>
          </cell>
          <cell r="X3343">
            <v>104</v>
          </cell>
          <cell r="Y3343">
            <v>104</v>
          </cell>
        </row>
        <row r="3344">
          <cell r="C3344">
            <v>0</v>
          </cell>
          <cell r="D3344">
            <v>202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  <cell r="J3344">
            <v>0</v>
          </cell>
          <cell r="K3344">
            <v>0</v>
          </cell>
          <cell r="L3344">
            <v>0</v>
          </cell>
          <cell r="M3344">
            <v>0</v>
          </cell>
          <cell r="N3344">
            <v>0</v>
          </cell>
          <cell r="O3344">
            <v>0</v>
          </cell>
          <cell r="P3344">
            <v>0</v>
          </cell>
          <cell r="Q3344">
            <v>0</v>
          </cell>
          <cell r="R3344">
            <v>0</v>
          </cell>
          <cell r="S3344">
            <v>0</v>
          </cell>
          <cell r="T3344">
            <v>0</v>
          </cell>
          <cell r="U3344">
            <v>0</v>
          </cell>
          <cell r="V3344">
            <v>0</v>
          </cell>
          <cell r="W3344">
            <v>0</v>
          </cell>
          <cell r="X3344">
            <v>202</v>
          </cell>
          <cell r="Y3344">
            <v>202</v>
          </cell>
        </row>
        <row r="3345">
          <cell r="C3345">
            <v>0</v>
          </cell>
          <cell r="D3345">
            <v>50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  <cell r="J3345">
            <v>0</v>
          </cell>
          <cell r="K3345">
            <v>0</v>
          </cell>
          <cell r="L3345">
            <v>0</v>
          </cell>
          <cell r="M3345">
            <v>0</v>
          </cell>
          <cell r="N3345">
            <v>0</v>
          </cell>
          <cell r="O3345">
            <v>0</v>
          </cell>
          <cell r="P3345">
            <v>0</v>
          </cell>
          <cell r="Q3345">
            <v>0</v>
          </cell>
          <cell r="R3345">
            <v>0</v>
          </cell>
          <cell r="S3345">
            <v>0</v>
          </cell>
          <cell r="T3345">
            <v>0</v>
          </cell>
          <cell r="U3345">
            <v>0</v>
          </cell>
          <cell r="V3345">
            <v>0</v>
          </cell>
          <cell r="W3345">
            <v>0</v>
          </cell>
          <cell r="X3345">
            <v>50</v>
          </cell>
          <cell r="Y3345">
            <v>50</v>
          </cell>
        </row>
        <row r="3346">
          <cell r="C3346">
            <v>0</v>
          </cell>
          <cell r="D3346">
            <v>122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  <cell r="J3346">
            <v>0</v>
          </cell>
          <cell r="K3346">
            <v>0</v>
          </cell>
          <cell r="L3346">
            <v>0</v>
          </cell>
          <cell r="M3346">
            <v>0</v>
          </cell>
          <cell r="N3346">
            <v>0</v>
          </cell>
          <cell r="O3346">
            <v>0</v>
          </cell>
          <cell r="P3346">
            <v>0</v>
          </cell>
          <cell r="Q3346">
            <v>0</v>
          </cell>
          <cell r="R3346">
            <v>0</v>
          </cell>
          <cell r="S3346">
            <v>0</v>
          </cell>
          <cell r="T3346">
            <v>0</v>
          </cell>
          <cell r="U3346">
            <v>0</v>
          </cell>
          <cell r="V3346">
            <v>0</v>
          </cell>
          <cell r="W3346">
            <v>0</v>
          </cell>
          <cell r="X3346">
            <v>122</v>
          </cell>
          <cell r="Y3346">
            <v>122</v>
          </cell>
        </row>
        <row r="3347">
          <cell r="C3347">
            <v>0</v>
          </cell>
          <cell r="D3347">
            <v>108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  <cell r="J3347">
            <v>0</v>
          </cell>
          <cell r="K3347">
            <v>0</v>
          </cell>
          <cell r="L3347">
            <v>0</v>
          </cell>
          <cell r="M3347">
            <v>0</v>
          </cell>
          <cell r="N3347">
            <v>0</v>
          </cell>
          <cell r="O3347">
            <v>0</v>
          </cell>
          <cell r="P3347">
            <v>0</v>
          </cell>
          <cell r="Q3347">
            <v>0</v>
          </cell>
          <cell r="R3347">
            <v>0</v>
          </cell>
          <cell r="S3347">
            <v>0</v>
          </cell>
          <cell r="T3347">
            <v>0</v>
          </cell>
          <cell r="U3347">
            <v>0</v>
          </cell>
          <cell r="V3347">
            <v>0</v>
          </cell>
          <cell r="W3347">
            <v>0</v>
          </cell>
          <cell r="X3347">
            <v>108</v>
          </cell>
          <cell r="Y3347">
            <v>108</v>
          </cell>
        </row>
        <row r="3348">
          <cell r="C3348">
            <v>0</v>
          </cell>
          <cell r="D3348">
            <v>45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  <cell r="J3348">
            <v>0</v>
          </cell>
          <cell r="K3348">
            <v>0</v>
          </cell>
          <cell r="L3348">
            <v>0</v>
          </cell>
          <cell r="M3348">
            <v>0</v>
          </cell>
          <cell r="N3348">
            <v>0</v>
          </cell>
          <cell r="O3348">
            <v>0</v>
          </cell>
          <cell r="P3348">
            <v>0</v>
          </cell>
          <cell r="Q3348">
            <v>0</v>
          </cell>
          <cell r="R3348">
            <v>0</v>
          </cell>
          <cell r="S3348">
            <v>0</v>
          </cell>
          <cell r="T3348">
            <v>0</v>
          </cell>
          <cell r="U3348">
            <v>0</v>
          </cell>
          <cell r="V3348">
            <v>0</v>
          </cell>
          <cell r="W3348">
            <v>0</v>
          </cell>
          <cell r="X3348">
            <v>45</v>
          </cell>
          <cell r="Y3348">
            <v>45</v>
          </cell>
        </row>
        <row r="3349">
          <cell r="C3349">
            <v>0</v>
          </cell>
          <cell r="D3349">
            <v>74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  <cell r="I3349">
            <v>0</v>
          </cell>
          <cell r="J3349">
            <v>0</v>
          </cell>
          <cell r="K3349">
            <v>0</v>
          </cell>
          <cell r="L3349">
            <v>0</v>
          </cell>
          <cell r="M3349">
            <v>0</v>
          </cell>
          <cell r="N3349">
            <v>0</v>
          </cell>
          <cell r="O3349">
            <v>0</v>
          </cell>
          <cell r="P3349">
            <v>0</v>
          </cell>
          <cell r="Q3349">
            <v>0</v>
          </cell>
          <cell r="R3349">
            <v>0</v>
          </cell>
          <cell r="S3349">
            <v>0</v>
          </cell>
          <cell r="T3349">
            <v>0</v>
          </cell>
          <cell r="U3349">
            <v>0</v>
          </cell>
          <cell r="V3349">
            <v>0</v>
          </cell>
          <cell r="W3349">
            <v>0</v>
          </cell>
          <cell r="X3349">
            <v>74</v>
          </cell>
          <cell r="Y3349">
            <v>74</v>
          </cell>
        </row>
        <row r="3350">
          <cell r="C3350">
            <v>0</v>
          </cell>
          <cell r="D3350">
            <v>41</v>
          </cell>
          <cell r="E3350">
            <v>0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  <cell r="J3350">
            <v>0</v>
          </cell>
          <cell r="K3350">
            <v>0</v>
          </cell>
          <cell r="L3350">
            <v>0</v>
          </cell>
          <cell r="M3350">
            <v>0</v>
          </cell>
          <cell r="N3350">
            <v>0</v>
          </cell>
          <cell r="O3350">
            <v>0</v>
          </cell>
          <cell r="P3350">
            <v>0</v>
          </cell>
          <cell r="Q3350">
            <v>0</v>
          </cell>
          <cell r="R3350">
            <v>0</v>
          </cell>
          <cell r="S3350">
            <v>0</v>
          </cell>
          <cell r="T3350">
            <v>0</v>
          </cell>
          <cell r="U3350">
            <v>0</v>
          </cell>
          <cell r="V3350">
            <v>0</v>
          </cell>
          <cell r="W3350">
            <v>0</v>
          </cell>
          <cell r="X3350">
            <v>41</v>
          </cell>
          <cell r="Y3350">
            <v>41</v>
          </cell>
        </row>
        <row r="3351">
          <cell r="C3351">
            <v>0</v>
          </cell>
          <cell r="D3351">
            <v>6</v>
          </cell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6</v>
          </cell>
          <cell r="Y3351">
            <v>6</v>
          </cell>
        </row>
        <row r="3352">
          <cell r="C3352">
            <v>0</v>
          </cell>
          <cell r="D3352">
            <v>1402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  <cell r="J3352">
            <v>0</v>
          </cell>
          <cell r="K3352">
            <v>0</v>
          </cell>
          <cell r="L3352">
            <v>0</v>
          </cell>
          <cell r="M3352">
            <v>0</v>
          </cell>
          <cell r="N3352">
            <v>0</v>
          </cell>
          <cell r="O3352">
            <v>0</v>
          </cell>
          <cell r="P3352">
            <v>0</v>
          </cell>
          <cell r="Q3352">
            <v>0</v>
          </cell>
          <cell r="R3352">
            <v>0</v>
          </cell>
          <cell r="S3352">
            <v>0</v>
          </cell>
          <cell r="T3352">
            <v>0</v>
          </cell>
          <cell r="U3352">
            <v>0</v>
          </cell>
          <cell r="V3352">
            <v>0</v>
          </cell>
          <cell r="W3352">
            <v>0</v>
          </cell>
          <cell r="X3352">
            <v>1402</v>
          </cell>
          <cell r="Y3352">
            <v>1402</v>
          </cell>
        </row>
        <row r="3353">
          <cell r="C3353">
            <v>0</v>
          </cell>
          <cell r="D3353">
            <v>101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  <cell r="J3353">
            <v>0</v>
          </cell>
          <cell r="K3353">
            <v>0</v>
          </cell>
          <cell r="L3353">
            <v>0</v>
          </cell>
          <cell r="M3353">
            <v>0</v>
          </cell>
          <cell r="N3353">
            <v>0</v>
          </cell>
          <cell r="O3353">
            <v>0</v>
          </cell>
          <cell r="P3353">
            <v>0</v>
          </cell>
          <cell r="Q3353">
            <v>0</v>
          </cell>
          <cell r="R3353">
            <v>0</v>
          </cell>
          <cell r="S3353">
            <v>0</v>
          </cell>
          <cell r="T3353">
            <v>0</v>
          </cell>
          <cell r="U3353">
            <v>0</v>
          </cell>
          <cell r="V3353">
            <v>0</v>
          </cell>
          <cell r="W3353">
            <v>0</v>
          </cell>
          <cell r="X3353">
            <v>101</v>
          </cell>
          <cell r="Y3353">
            <v>101</v>
          </cell>
        </row>
        <row r="3354">
          <cell r="C3354">
            <v>0</v>
          </cell>
          <cell r="D3354">
            <v>120</v>
          </cell>
          <cell r="E3354">
            <v>0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  <cell r="J3354">
            <v>0</v>
          </cell>
          <cell r="K3354">
            <v>0</v>
          </cell>
          <cell r="L3354">
            <v>0</v>
          </cell>
          <cell r="M3354">
            <v>0</v>
          </cell>
          <cell r="N3354">
            <v>0</v>
          </cell>
          <cell r="O3354">
            <v>0</v>
          </cell>
          <cell r="P3354">
            <v>0</v>
          </cell>
          <cell r="Q3354">
            <v>0</v>
          </cell>
          <cell r="R3354">
            <v>0</v>
          </cell>
          <cell r="S3354">
            <v>0</v>
          </cell>
          <cell r="T3354">
            <v>0</v>
          </cell>
          <cell r="U3354">
            <v>0</v>
          </cell>
          <cell r="V3354">
            <v>0</v>
          </cell>
          <cell r="W3354">
            <v>0</v>
          </cell>
          <cell r="X3354">
            <v>120</v>
          </cell>
          <cell r="Y3354">
            <v>120</v>
          </cell>
        </row>
        <row r="3355">
          <cell r="C3355">
            <v>0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  <cell r="J3355">
            <v>0</v>
          </cell>
          <cell r="K3355">
            <v>0</v>
          </cell>
          <cell r="L3355">
            <v>0</v>
          </cell>
          <cell r="M3355">
            <v>0</v>
          </cell>
          <cell r="N3355">
            <v>0</v>
          </cell>
          <cell r="O3355">
            <v>0</v>
          </cell>
          <cell r="P3355">
            <v>0</v>
          </cell>
          <cell r="Q3355">
            <v>0</v>
          </cell>
          <cell r="R3355">
            <v>0</v>
          </cell>
          <cell r="S3355">
            <v>0</v>
          </cell>
          <cell r="T3355">
            <v>0</v>
          </cell>
          <cell r="U3355">
            <v>0</v>
          </cell>
          <cell r="V3355">
            <v>0</v>
          </cell>
          <cell r="W3355">
            <v>0</v>
          </cell>
          <cell r="X3355">
            <v>0</v>
          </cell>
          <cell r="Y3355">
            <v>0</v>
          </cell>
        </row>
        <row r="3356">
          <cell r="C3356">
            <v>0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  <cell r="J3356">
            <v>0</v>
          </cell>
          <cell r="K3356">
            <v>0</v>
          </cell>
          <cell r="L3356">
            <v>0</v>
          </cell>
          <cell r="M3356">
            <v>0</v>
          </cell>
          <cell r="N3356">
            <v>0</v>
          </cell>
          <cell r="O3356">
            <v>0</v>
          </cell>
          <cell r="P3356">
            <v>0</v>
          </cell>
          <cell r="Q3356">
            <v>0</v>
          </cell>
          <cell r="R3356">
            <v>0</v>
          </cell>
          <cell r="S3356">
            <v>0</v>
          </cell>
          <cell r="T3356">
            <v>0</v>
          </cell>
          <cell r="U3356">
            <v>0</v>
          </cell>
          <cell r="V3356">
            <v>0</v>
          </cell>
          <cell r="W3356">
            <v>0</v>
          </cell>
          <cell r="X3356">
            <v>0</v>
          </cell>
          <cell r="Y3356">
            <v>0</v>
          </cell>
        </row>
        <row r="3357">
          <cell r="C3357">
            <v>0</v>
          </cell>
          <cell r="D3357">
            <v>1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1</v>
          </cell>
          <cell r="Y3357">
            <v>1</v>
          </cell>
        </row>
        <row r="3358">
          <cell r="C3358">
            <v>0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  <cell r="J3358">
            <v>0</v>
          </cell>
          <cell r="K3358">
            <v>0</v>
          </cell>
          <cell r="L3358">
            <v>0</v>
          </cell>
          <cell r="M3358">
            <v>0</v>
          </cell>
          <cell r="N3358">
            <v>0</v>
          </cell>
          <cell r="O3358">
            <v>0</v>
          </cell>
          <cell r="P3358">
            <v>0</v>
          </cell>
          <cell r="Q3358">
            <v>0</v>
          </cell>
          <cell r="R3358">
            <v>0</v>
          </cell>
          <cell r="S3358">
            <v>0</v>
          </cell>
          <cell r="T3358">
            <v>0</v>
          </cell>
          <cell r="U3358">
            <v>0</v>
          </cell>
          <cell r="V3358">
            <v>0</v>
          </cell>
          <cell r="W3358">
            <v>0</v>
          </cell>
          <cell r="X3358">
            <v>0</v>
          </cell>
          <cell r="Y3358">
            <v>0</v>
          </cell>
        </row>
        <row r="3359">
          <cell r="C3359">
            <v>0</v>
          </cell>
          <cell r="D3359">
            <v>1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  <cell r="J3359">
            <v>0</v>
          </cell>
          <cell r="K3359">
            <v>0</v>
          </cell>
          <cell r="L3359">
            <v>0</v>
          </cell>
          <cell r="M3359">
            <v>0</v>
          </cell>
          <cell r="N3359">
            <v>0</v>
          </cell>
          <cell r="O3359">
            <v>0</v>
          </cell>
          <cell r="P3359">
            <v>0</v>
          </cell>
          <cell r="Q3359">
            <v>0</v>
          </cell>
          <cell r="R3359">
            <v>0</v>
          </cell>
          <cell r="S3359">
            <v>0</v>
          </cell>
          <cell r="T3359">
            <v>0</v>
          </cell>
          <cell r="U3359">
            <v>0</v>
          </cell>
          <cell r="V3359">
            <v>0</v>
          </cell>
          <cell r="W3359">
            <v>0</v>
          </cell>
          <cell r="X3359">
            <v>1</v>
          </cell>
          <cell r="Y3359">
            <v>1</v>
          </cell>
        </row>
        <row r="3360">
          <cell r="C3360">
            <v>0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  <cell r="J3360">
            <v>0</v>
          </cell>
          <cell r="K3360">
            <v>0</v>
          </cell>
          <cell r="L3360">
            <v>0</v>
          </cell>
          <cell r="M3360">
            <v>0</v>
          </cell>
          <cell r="N3360">
            <v>0</v>
          </cell>
          <cell r="O3360">
            <v>0</v>
          </cell>
          <cell r="P3360">
            <v>0</v>
          </cell>
          <cell r="Q3360">
            <v>0</v>
          </cell>
          <cell r="R3360">
            <v>0</v>
          </cell>
          <cell r="S3360">
            <v>0</v>
          </cell>
          <cell r="T3360">
            <v>0</v>
          </cell>
          <cell r="U3360">
            <v>0</v>
          </cell>
          <cell r="V3360">
            <v>0</v>
          </cell>
          <cell r="W3360">
            <v>0</v>
          </cell>
          <cell r="X3360">
            <v>0</v>
          </cell>
          <cell r="Y3360">
            <v>0</v>
          </cell>
        </row>
        <row r="3361">
          <cell r="C3361">
            <v>0</v>
          </cell>
          <cell r="D3361">
            <v>2412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  <cell r="J3361">
            <v>0</v>
          </cell>
          <cell r="K3361">
            <v>0</v>
          </cell>
          <cell r="L3361">
            <v>0</v>
          </cell>
          <cell r="M3361">
            <v>0</v>
          </cell>
          <cell r="N3361">
            <v>0</v>
          </cell>
          <cell r="O3361">
            <v>0</v>
          </cell>
          <cell r="P3361">
            <v>0</v>
          </cell>
          <cell r="Q3361">
            <v>0</v>
          </cell>
          <cell r="R3361">
            <v>0</v>
          </cell>
          <cell r="S3361">
            <v>0</v>
          </cell>
          <cell r="T3361">
            <v>0</v>
          </cell>
          <cell r="U3361">
            <v>0</v>
          </cell>
          <cell r="V3361">
            <v>0</v>
          </cell>
          <cell r="W3361">
            <v>0</v>
          </cell>
          <cell r="X3361">
            <v>2412</v>
          </cell>
          <cell r="Y3361">
            <v>2412</v>
          </cell>
        </row>
        <row r="3362">
          <cell r="C3362">
            <v>0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  <cell r="J3362">
            <v>0</v>
          </cell>
          <cell r="K3362">
            <v>443</v>
          </cell>
          <cell r="L3362">
            <v>0</v>
          </cell>
          <cell r="M3362">
            <v>0</v>
          </cell>
          <cell r="N3362">
            <v>0</v>
          </cell>
          <cell r="O3362">
            <v>0</v>
          </cell>
          <cell r="P3362">
            <v>0</v>
          </cell>
          <cell r="Q3362">
            <v>0</v>
          </cell>
          <cell r="R3362">
            <v>0</v>
          </cell>
          <cell r="S3362">
            <v>0</v>
          </cell>
          <cell r="T3362">
            <v>0</v>
          </cell>
          <cell r="U3362">
            <v>0</v>
          </cell>
          <cell r="V3362">
            <v>0</v>
          </cell>
          <cell r="W3362">
            <v>0</v>
          </cell>
          <cell r="X3362">
            <v>443</v>
          </cell>
          <cell r="Y3362">
            <v>443</v>
          </cell>
        </row>
        <row r="3363">
          <cell r="C3363">
            <v>0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  <cell r="J3363">
            <v>0</v>
          </cell>
          <cell r="K3363">
            <v>79</v>
          </cell>
          <cell r="L3363">
            <v>0</v>
          </cell>
          <cell r="M3363">
            <v>0</v>
          </cell>
          <cell r="N3363">
            <v>0</v>
          </cell>
          <cell r="O3363">
            <v>0</v>
          </cell>
          <cell r="P3363">
            <v>0</v>
          </cell>
          <cell r="Q3363">
            <v>0</v>
          </cell>
          <cell r="R3363">
            <v>0</v>
          </cell>
          <cell r="S3363">
            <v>0</v>
          </cell>
          <cell r="T3363">
            <v>0</v>
          </cell>
          <cell r="U3363">
            <v>0</v>
          </cell>
          <cell r="V3363">
            <v>0</v>
          </cell>
          <cell r="W3363">
            <v>0</v>
          </cell>
          <cell r="X3363">
            <v>79</v>
          </cell>
          <cell r="Y3363">
            <v>79</v>
          </cell>
        </row>
        <row r="3364">
          <cell r="C3364">
            <v>0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  <cell r="J3364">
            <v>0</v>
          </cell>
          <cell r="K3364">
            <v>126</v>
          </cell>
          <cell r="L3364">
            <v>0</v>
          </cell>
          <cell r="M3364">
            <v>0</v>
          </cell>
          <cell r="N3364">
            <v>0</v>
          </cell>
          <cell r="O3364">
            <v>0</v>
          </cell>
          <cell r="P3364">
            <v>0</v>
          </cell>
          <cell r="Q3364">
            <v>0</v>
          </cell>
          <cell r="R3364">
            <v>0</v>
          </cell>
          <cell r="S3364">
            <v>0</v>
          </cell>
          <cell r="T3364">
            <v>0</v>
          </cell>
          <cell r="U3364">
            <v>0</v>
          </cell>
          <cell r="V3364">
            <v>0</v>
          </cell>
          <cell r="W3364">
            <v>0</v>
          </cell>
          <cell r="X3364">
            <v>126</v>
          </cell>
          <cell r="Y3364">
            <v>126</v>
          </cell>
        </row>
        <row r="3365">
          <cell r="C3365">
            <v>0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  <cell r="I3365">
            <v>0</v>
          </cell>
          <cell r="J3365">
            <v>0</v>
          </cell>
          <cell r="K3365">
            <v>45</v>
          </cell>
          <cell r="L3365">
            <v>0</v>
          </cell>
          <cell r="M3365">
            <v>0</v>
          </cell>
          <cell r="N3365">
            <v>0</v>
          </cell>
          <cell r="O3365">
            <v>0</v>
          </cell>
          <cell r="P3365">
            <v>0</v>
          </cell>
          <cell r="Q3365">
            <v>0</v>
          </cell>
          <cell r="R3365">
            <v>0</v>
          </cell>
          <cell r="S3365">
            <v>0</v>
          </cell>
          <cell r="T3365">
            <v>0</v>
          </cell>
          <cell r="U3365">
            <v>0</v>
          </cell>
          <cell r="V3365">
            <v>0</v>
          </cell>
          <cell r="W3365">
            <v>0</v>
          </cell>
          <cell r="X3365">
            <v>45</v>
          </cell>
          <cell r="Y3365">
            <v>45</v>
          </cell>
        </row>
        <row r="3366">
          <cell r="C3366">
            <v>0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  <cell r="J3366">
            <v>0</v>
          </cell>
          <cell r="K3366">
            <v>98</v>
          </cell>
          <cell r="L3366">
            <v>0</v>
          </cell>
          <cell r="M3366">
            <v>0</v>
          </cell>
          <cell r="N3366">
            <v>0</v>
          </cell>
          <cell r="O3366">
            <v>0</v>
          </cell>
          <cell r="P3366">
            <v>0</v>
          </cell>
          <cell r="Q3366">
            <v>0</v>
          </cell>
          <cell r="R3366">
            <v>0</v>
          </cell>
          <cell r="S3366">
            <v>0</v>
          </cell>
          <cell r="T3366">
            <v>0</v>
          </cell>
          <cell r="U3366">
            <v>0</v>
          </cell>
          <cell r="V3366">
            <v>0</v>
          </cell>
          <cell r="W3366">
            <v>0</v>
          </cell>
          <cell r="X3366">
            <v>98</v>
          </cell>
          <cell r="Y3366">
            <v>98</v>
          </cell>
        </row>
        <row r="3367">
          <cell r="C3367">
            <v>0</v>
          </cell>
          <cell r="D3367">
            <v>0</v>
          </cell>
          <cell r="E3367">
            <v>0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  <cell r="J3367">
            <v>0</v>
          </cell>
          <cell r="K3367">
            <v>223</v>
          </cell>
          <cell r="L3367">
            <v>0</v>
          </cell>
          <cell r="M3367">
            <v>0</v>
          </cell>
          <cell r="N3367">
            <v>0</v>
          </cell>
          <cell r="O3367">
            <v>0</v>
          </cell>
          <cell r="P3367">
            <v>0</v>
          </cell>
          <cell r="Q3367">
            <v>0</v>
          </cell>
          <cell r="R3367">
            <v>0</v>
          </cell>
          <cell r="S3367">
            <v>0</v>
          </cell>
          <cell r="T3367">
            <v>0</v>
          </cell>
          <cell r="U3367">
            <v>0</v>
          </cell>
          <cell r="V3367">
            <v>0</v>
          </cell>
          <cell r="W3367">
            <v>0</v>
          </cell>
          <cell r="X3367">
            <v>223</v>
          </cell>
          <cell r="Y3367">
            <v>223</v>
          </cell>
        </row>
        <row r="3368">
          <cell r="C3368">
            <v>0</v>
          </cell>
          <cell r="D3368">
            <v>0</v>
          </cell>
          <cell r="E3368">
            <v>0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  <cell r="J3368">
            <v>0</v>
          </cell>
          <cell r="K3368">
            <v>240</v>
          </cell>
          <cell r="L3368">
            <v>0</v>
          </cell>
          <cell r="M3368">
            <v>0</v>
          </cell>
          <cell r="N3368">
            <v>0</v>
          </cell>
          <cell r="O3368">
            <v>0</v>
          </cell>
          <cell r="P3368">
            <v>0</v>
          </cell>
          <cell r="Q3368">
            <v>0</v>
          </cell>
          <cell r="R3368">
            <v>0</v>
          </cell>
          <cell r="S3368">
            <v>0</v>
          </cell>
          <cell r="T3368">
            <v>0</v>
          </cell>
          <cell r="U3368">
            <v>0</v>
          </cell>
          <cell r="V3368">
            <v>0</v>
          </cell>
          <cell r="W3368">
            <v>0</v>
          </cell>
          <cell r="X3368">
            <v>240</v>
          </cell>
          <cell r="Y3368">
            <v>240</v>
          </cell>
        </row>
        <row r="3369">
          <cell r="C3369">
            <v>0</v>
          </cell>
          <cell r="D3369">
            <v>0</v>
          </cell>
          <cell r="E3369">
            <v>0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  <cell r="J3369">
            <v>0</v>
          </cell>
          <cell r="K3369">
            <v>39</v>
          </cell>
          <cell r="L3369">
            <v>0</v>
          </cell>
          <cell r="M3369">
            <v>0</v>
          </cell>
          <cell r="N3369">
            <v>0</v>
          </cell>
          <cell r="O3369">
            <v>0</v>
          </cell>
          <cell r="P3369">
            <v>0</v>
          </cell>
          <cell r="Q3369">
            <v>0</v>
          </cell>
          <cell r="R3369">
            <v>0</v>
          </cell>
          <cell r="S3369">
            <v>0</v>
          </cell>
          <cell r="T3369">
            <v>0</v>
          </cell>
          <cell r="U3369">
            <v>0</v>
          </cell>
          <cell r="V3369">
            <v>0</v>
          </cell>
          <cell r="W3369">
            <v>0</v>
          </cell>
          <cell r="X3369">
            <v>39</v>
          </cell>
          <cell r="Y3369">
            <v>39</v>
          </cell>
        </row>
        <row r="3370">
          <cell r="C3370">
            <v>0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  <cell r="J3370">
            <v>0</v>
          </cell>
          <cell r="K3370">
            <v>117</v>
          </cell>
          <cell r="L3370">
            <v>0</v>
          </cell>
          <cell r="M3370">
            <v>0</v>
          </cell>
          <cell r="N3370">
            <v>0</v>
          </cell>
          <cell r="O3370">
            <v>0</v>
          </cell>
          <cell r="P3370">
            <v>0</v>
          </cell>
          <cell r="Q3370">
            <v>0</v>
          </cell>
          <cell r="R3370">
            <v>0</v>
          </cell>
          <cell r="S3370">
            <v>0</v>
          </cell>
          <cell r="T3370">
            <v>0</v>
          </cell>
          <cell r="U3370">
            <v>0</v>
          </cell>
          <cell r="V3370">
            <v>0</v>
          </cell>
          <cell r="W3370">
            <v>0</v>
          </cell>
          <cell r="X3370">
            <v>117</v>
          </cell>
          <cell r="Y3370">
            <v>117</v>
          </cell>
        </row>
        <row r="3371">
          <cell r="C3371">
            <v>0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  <cell r="J3371">
            <v>0</v>
          </cell>
          <cell r="K3371">
            <v>0</v>
          </cell>
          <cell r="L3371">
            <v>0</v>
          </cell>
          <cell r="M3371">
            <v>0</v>
          </cell>
          <cell r="N3371">
            <v>0</v>
          </cell>
          <cell r="O3371">
            <v>0</v>
          </cell>
          <cell r="P3371">
            <v>0</v>
          </cell>
          <cell r="Q3371">
            <v>0</v>
          </cell>
          <cell r="R3371">
            <v>0</v>
          </cell>
          <cell r="S3371">
            <v>0</v>
          </cell>
          <cell r="T3371">
            <v>0</v>
          </cell>
          <cell r="U3371">
            <v>0</v>
          </cell>
          <cell r="V3371">
            <v>0</v>
          </cell>
          <cell r="W3371">
            <v>0</v>
          </cell>
          <cell r="X3371">
            <v>0</v>
          </cell>
          <cell r="Y3371">
            <v>0</v>
          </cell>
        </row>
        <row r="3372">
          <cell r="C3372">
            <v>0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  <cell r="J3372">
            <v>0</v>
          </cell>
          <cell r="K3372">
            <v>126</v>
          </cell>
          <cell r="L3372">
            <v>0</v>
          </cell>
          <cell r="M3372">
            <v>0</v>
          </cell>
          <cell r="N3372">
            <v>0</v>
          </cell>
          <cell r="O3372">
            <v>0</v>
          </cell>
          <cell r="P3372">
            <v>0</v>
          </cell>
          <cell r="Q3372">
            <v>0</v>
          </cell>
          <cell r="R3372">
            <v>0</v>
          </cell>
          <cell r="S3372">
            <v>0</v>
          </cell>
          <cell r="T3372">
            <v>0</v>
          </cell>
          <cell r="U3372">
            <v>0</v>
          </cell>
          <cell r="V3372">
            <v>0</v>
          </cell>
          <cell r="W3372">
            <v>0</v>
          </cell>
          <cell r="X3372">
            <v>126</v>
          </cell>
          <cell r="Y3372">
            <v>126</v>
          </cell>
        </row>
        <row r="3373">
          <cell r="C3373">
            <v>0</v>
          </cell>
          <cell r="D3373">
            <v>0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  <cell r="J3373">
            <v>0</v>
          </cell>
          <cell r="K3373">
            <v>206</v>
          </cell>
          <cell r="L3373">
            <v>0</v>
          </cell>
          <cell r="M3373">
            <v>0</v>
          </cell>
          <cell r="N3373">
            <v>0</v>
          </cell>
          <cell r="O3373">
            <v>0</v>
          </cell>
          <cell r="P3373">
            <v>0</v>
          </cell>
          <cell r="Q3373">
            <v>0</v>
          </cell>
          <cell r="R3373">
            <v>0</v>
          </cell>
          <cell r="S3373">
            <v>0</v>
          </cell>
          <cell r="T3373">
            <v>0</v>
          </cell>
          <cell r="U3373">
            <v>0</v>
          </cell>
          <cell r="V3373">
            <v>0</v>
          </cell>
          <cell r="W3373">
            <v>0</v>
          </cell>
          <cell r="X3373">
            <v>206</v>
          </cell>
          <cell r="Y3373">
            <v>206</v>
          </cell>
        </row>
        <row r="3374">
          <cell r="C3374">
            <v>0</v>
          </cell>
          <cell r="D3374">
            <v>0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  <cell r="J3374">
            <v>0</v>
          </cell>
          <cell r="K3374">
            <v>51</v>
          </cell>
          <cell r="L3374">
            <v>0</v>
          </cell>
          <cell r="M3374">
            <v>0</v>
          </cell>
          <cell r="N3374">
            <v>0</v>
          </cell>
          <cell r="O3374">
            <v>0</v>
          </cell>
          <cell r="P3374">
            <v>0</v>
          </cell>
          <cell r="Q3374">
            <v>0</v>
          </cell>
          <cell r="R3374">
            <v>0</v>
          </cell>
          <cell r="S3374">
            <v>0</v>
          </cell>
          <cell r="T3374">
            <v>0</v>
          </cell>
          <cell r="U3374">
            <v>0</v>
          </cell>
          <cell r="V3374">
            <v>0</v>
          </cell>
          <cell r="W3374">
            <v>0</v>
          </cell>
          <cell r="X3374">
            <v>51</v>
          </cell>
          <cell r="Y3374">
            <v>51</v>
          </cell>
        </row>
        <row r="3375">
          <cell r="C3375">
            <v>0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  <cell r="J3375">
            <v>0</v>
          </cell>
          <cell r="K3375">
            <v>2</v>
          </cell>
          <cell r="L3375">
            <v>0</v>
          </cell>
          <cell r="M3375">
            <v>0</v>
          </cell>
          <cell r="N3375">
            <v>0</v>
          </cell>
          <cell r="O3375">
            <v>0</v>
          </cell>
          <cell r="P3375">
            <v>0</v>
          </cell>
          <cell r="Q3375">
            <v>0</v>
          </cell>
          <cell r="R3375">
            <v>0</v>
          </cell>
          <cell r="S3375">
            <v>0</v>
          </cell>
          <cell r="T3375">
            <v>0</v>
          </cell>
          <cell r="U3375">
            <v>0</v>
          </cell>
          <cell r="V3375">
            <v>0</v>
          </cell>
          <cell r="W3375">
            <v>0</v>
          </cell>
          <cell r="X3375">
            <v>2</v>
          </cell>
          <cell r="Y3375">
            <v>2</v>
          </cell>
        </row>
        <row r="3376">
          <cell r="C3376">
            <v>0</v>
          </cell>
          <cell r="D3376">
            <v>0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  <cell r="J3376">
            <v>0</v>
          </cell>
          <cell r="K3376">
            <v>0</v>
          </cell>
          <cell r="L3376">
            <v>0</v>
          </cell>
          <cell r="M3376">
            <v>0</v>
          </cell>
          <cell r="N3376">
            <v>0</v>
          </cell>
          <cell r="O3376">
            <v>0</v>
          </cell>
          <cell r="P3376">
            <v>0</v>
          </cell>
          <cell r="Q3376">
            <v>0</v>
          </cell>
          <cell r="R3376">
            <v>0</v>
          </cell>
          <cell r="S3376">
            <v>0</v>
          </cell>
          <cell r="T3376">
            <v>0</v>
          </cell>
          <cell r="U3376">
            <v>0</v>
          </cell>
          <cell r="V3376">
            <v>0</v>
          </cell>
          <cell r="W3376">
            <v>0</v>
          </cell>
          <cell r="X3376">
            <v>0</v>
          </cell>
          <cell r="Y3376">
            <v>0</v>
          </cell>
        </row>
        <row r="3377">
          <cell r="C3377">
            <v>0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  <cell r="J3377">
            <v>0</v>
          </cell>
          <cell r="K3377">
            <v>0</v>
          </cell>
          <cell r="L3377">
            <v>0</v>
          </cell>
          <cell r="M3377">
            <v>0</v>
          </cell>
          <cell r="N3377">
            <v>0</v>
          </cell>
          <cell r="O3377">
            <v>0</v>
          </cell>
          <cell r="P3377">
            <v>0</v>
          </cell>
          <cell r="Q3377">
            <v>0</v>
          </cell>
          <cell r="R3377">
            <v>0</v>
          </cell>
          <cell r="S3377">
            <v>0</v>
          </cell>
          <cell r="T3377">
            <v>0</v>
          </cell>
          <cell r="U3377">
            <v>0</v>
          </cell>
          <cell r="V3377">
            <v>0</v>
          </cell>
          <cell r="W3377">
            <v>0</v>
          </cell>
          <cell r="X3377">
            <v>0</v>
          </cell>
          <cell r="Y3377">
            <v>0</v>
          </cell>
        </row>
        <row r="3378">
          <cell r="C3378">
            <v>0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  <cell r="J3378">
            <v>0</v>
          </cell>
          <cell r="K3378">
            <v>0</v>
          </cell>
          <cell r="L3378">
            <v>0</v>
          </cell>
          <cell r="M3378">
            <v>0</v>
          </cell>
          <cell r="N3378">
            <v>0</v>
          </cell>
          <cell r="O3378">
            <v>0</v>
          </cell>
          <cell r="P3378">
            <v>0</v>
          </cell>
          <cell r="Q3378">
            <v>0</v>
          </cell>
          <cell r="R3378">
            <v>0</v>
          </cell>
          <cell r="S3378">
            <v>0</v>
          </cell>
          <cell r="T3378">
            <v>0</v>
          </cell>
          <cell r="U3378">
            <v>0</v>
          </cell>
          <cell r="V3378">
            <v>0</v>
          </cell>
          <cell r="W3378">
            <v>0</v>
          </cell>
          <cell r="X3378">
            <v>0</v>
          </cell>
          <cell r="Y3378">
            <v>0</v>
          </cell>
        </row>
        <row r="3379">
          <cell r="C3379">
            <v>0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  <cell r="I3379">
            <v>0</v>
          </cell>
          <cell r="J3379">
            <v>0</v>
          </cell>
          <cell r="K3379">
            <v>0</v>
          </cell>
          <cell r="L3379">
            <v>0</v>
          </cell>
          <cell r="M3379">
            <v>0</v>
          </cell>
          <cell r="N3379">
            <v>0</v>
          </cell>
          <cell r="O3379">
            <v>0</v>
          </cell>
          <cell r="P3379">
            <v>0</v>
          </cell>
          <cell r="Q3379">
            <v>0</v>
          </cell>
          <cell r="R3379">
            <v>0</v>
          </cell>
          <cell r="S3379">
            <v>0</v>
          </cell>
          <cell r="T3379">
            <v>0</v>
          </cell>
          <cell r="U3379">
            <v>0</v>
          </cell>
          <cell r="V3379">
            <v>0</v>
          </cell>
          <cell r="W3379">
            <v>0</v>
          </cell>
          <cell r="X3379">
            <v>0</v>
          </cell>
          <cell r="Y3379">
            <v>0</v>
          </cell>
        </row>
        <row r="3380">
          <cell r="C3380">
            <v>0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  <cell r="L3380">
            <v>0</v>
          </cell>
          <cell r="M3380">
            <v>0</v>
          </cell>
          <cell r="N3380">
            <v>0</v>
          </cell>
          <cell r="O3380">
            <v>0</v>
          </cell>
          <cell r="P3380">
            <v>0</v>
          </cell>
          <cell r="Q3380">
            <v>0</v>
          </cell>
          <cell r="R3380">
            <v>0</v>
          </cell>
          <cell r="S3380">
            <v>0</v>
          </cell>
          <cell r="T3380">
            <v>0</v>
          </cell>
          <cell r="U3380">
            <v>0</v>
          </cell>
          <cell r="V3380">
            <v>0</v>
          </cell>
          <cell r="W3380">
            <v>0</v>
          </cell>
          <cell r="X3380">
            <v>0</v>
          </cell>
          <cell r="Y3380">
            <v>0</v>
          </cell>
        </row>
        <row r="3381">
          <cell r="C3381">
            <v>0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  <cell r="J3381">
            <v>0</v>
          </cell>
          <cell r="K3381">
            <v>1795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1795</v>
          </cell>
          <cell r="Y3381">
            <v>1795</v>
          </cell>
        </row>
        <row r="3382">
          <cell r="C3382">
            <v>141</v>
          </cell>
          <cell r="D3382">
            <v>149</v>
          </cell>
          <cell r="E3382">
            <v>911</v>
          </cell>
          <cell r="F3382">
            <v>212</v>
          </cell>
          <cell r="G3382">
            <v>600</v>
          </cell>
          <cell r="H3382">
            <v>403</v>
          </cell>
          <cell r="I3382">
            <v>72</v>
          </cell>
          <cell r="J3382">
            <v>275</v>
          </cell>
          <cell r="K3382">
            <v>62</v>
          </cell>
          <cell r="L3382">
            <v>193</v>
          </cell>
          <cell r="M3382">
            <v>275</v>
          </cell>
          <cell r="N3382">
            <v>184</v>
          </cell>
          <cell r="O3382">
            <v>22</v>
          </cell>
          <cell r="P3382">
            <v>681</v>
          </cell>
          <cell r="Q3382">
            <v>3891</v>
          </cell>
          <cell r="R3382">
            <v>1372</v>
          </cell>
          <cell r="S3382">
            <v>411</v>
          </cell>
          <cell r="T3382">
            <v>420</v>
          </cell>
          <cell r="U3382">
            <v>284</v>
          </cell>
          <cell r="V3382">
            <v>511</v>
          </cell>
          <cell r="W3382">
            <v>2283</v>
          </cell>
          <cell r="X3382">
            <v>8786</v>
          </cell>
          <cell r="Y3382">
            <v>11069</v>
          </cell>
        </row>
        <row r="3383">
          <cell r="C3383">
            <v>265</v>
          </cell>
          <cell r="D3383">
            <v>99</v>
          </cell>
          <cell r="E3383">
            <v>1160</v>
          </cell>
          <cell r="F3383">
            <v>249</v>
          </cell>
          <cell r="G3383">
            <v>1004</v>
          </cell>
          <cell r="H3383">
            <v>372</v>
          </cell>
          <cell r="I3383">
            <v>135</v>
          </cell>
          <cell r="J3383">
            <v>704</v>
          </cell>
          <cell r="K3383">
            <v>19</v>
          </cell>
          <cell r="L3383">
            <v>486</v>
          </cell>
          <cell r="M3383">
            <v>82</v>
          </cell>
          <cell r="N3383">
            <v>223</v>
          </cell>
          <cell r="O3383">
            <v>120</v>
          </cell>
          <cell r="P3383">
            <v>360</v>
          </cell>
          <cell r="Q3383">
            <v>2423</v>
          </cell>
          <cell r="R3383">
            <v>816</v>
          </cell>
          <cell r="S3383">
            <v>778</v>
          </cell>
          <cell r="T3383">
            <v>556</v>
          </cell>
          <cell r="U3383">
            <v>185</v>
          </cell>
          <cell r="V3383">
            <v>377</v>
          </cell>
          <cell r="W3383">
            <v>1976</v>
          </cell>
          <cell r="X3383">
            <v>8437</v>
          </cell>
          <cell r="Y3383">
            <v>10413</v>
          </cell>
        </row>
        <row r="3384">
          <cell r="C3384">
            <v>492</v>
          </cell>
          <cell r="D3384">
            <v>195</v>
          </cell>
          <cell r="E3384">
            <v>2395</v>
          </cell>
          <cell r="F3384">
            <v>365</v>
          </cell>
          <cell r="G3384">
            <v>920</v>
          </cell>
          <cell r="H3384">
            <v>1571</v>
          </cell>
          <cell r="I3384">
            <v>204</v>
          </cell>
          <cell r="J3384">
            <v>418</v>
          </cell>
          <cell r="K3384">
            <v>80</v>
          </cell>
          <cell r="L3384">
            <v>552</v>
          </cell>
          <cell r="M3384">
            <v>781</v>
          </cell>
          <cell r="N3384">
            <v>327</v>
          </cell>
          <cell r="O3384">
            <v>76</v>
          </cell>
          <cell r="P3384">
            <v>1912</v>
          </cell>
          <cell r="Q3384">
            <v>6961</v>
          </cell>
          <cell r="R3384">
            <v>2148</v>
          </cell>
          <cell r="S3384">
            <v>858</v>
          </cell>
          <cell r="T3384">
            <v>1120</v>
          </cell>
          <cell r="U3384">
            <v>485</v>
          </cell>
          <cell r="V3384">
            <v>991</v>
          </cell>
          <cell r="W3384">
            <v>4543</v>
          </cell>
          <cell r="X3384">
            <v>18308</v>
          </cell>
          <cell r="Y3384">
            <v>22851</v>
          </cell>
        </row>
        <row r="3385">
          <cell r="C3385">
            <v>122</v>
          </cell>
          <cell r="D3385">
            <v>18</v>
          </cell>
          <cell r="E3385">
            <v>547</v>
          </cell>
          <cell r="F3385">
            <v>98</v>
          </cell>
          <cell r="G3385">
            <v>127</v>
          </cell>
          <cell r="H3385">
            <v>128</v>
          </cell>
          <cell r="I3385">
            <v>43</v>
          </cell>
          <cell r="J3385">
            <v>243</v>
          </cell>
          <cell r="K3385">
            <v>25</v>
          </cell>
          <cell r="L3385">
            <v>74</v>
          </cell>
          <cell r="M3385">
            <v>67</v>
          </cell>
          <cell r="N3385">
            <v>138</v>
          </cell>
          <cell r="O3385">
            <v>2</v>
          </cell>
          <cell r="P3385">
            <v>396</v>
          </cell>
          <cell r="Q3385">
            <v>2566</v>
          </cell>
          <cell r="R3385">
            <v>433</v>
          </cell>
          <cell r="S3385">
            <v>369</v>
          </cell>
          <cell r="T3385">
            <v>154</v>
          </cell>
          <cell r="U3385">
            <v>111</v>
          </cell>
          <cell r="V3385">
            <v>211</v>
          </cell>
          <cell r="W3385">
            <v>980</v>
          </cell>
          <cell r="X3385">
            <v>4892</v>
          </cell>
          <cell r="Y3385">
            <v>5872</v>
          </cell>
        </row>
        <row r="3386">
          <cell r="C3386">
            <v>241</v>
          </cell>
          <cell r="D3386">
            <v>119</v>
          </cell>
          <cell r="E3386">
            <v>889</v>
          </cell>
          <cell r="F3386">
            <v>214</v>
          </cell>
          <cell r="G3386">
            <v>324</v>
          </cell>
          <cell r="H3386">
            <v>811</v>
          </cell>
          <cell r="I3386">
            <v>120</v>
          </cell>
          <cell r="J3386">
            <v>500</v>
          </cell>
          <cell r="K3386">
            <v>27</v>
          </cell>
          <cell r="L3386">
            <v>370</v>
          </cell>
          <cell r="M3386">
            <v>272</v>
          </cell>
          <cell r="N3386">
            <v>113</v>
          </cell>
          <cell r="O3386">
            <v>20</v>
          </cell>
          <cell r="P3386">
            <v>377</v>
          </cell>
          <cell r="Q3386">
            <v>1218</v>
          </cell>
          <cell r="R3386">
            <v>822</v>
          </cell>
          <cell r="S3386">
            <v>1337</v>
          </cell>
          <cell r="T3386">
            <v>340</v>
          </cell>
          <cell r="U3386">
            <v>209</v>
          </cell>
          <cell r="V3386">
            <v>784</v>
          </cell>
          <cell r="W3386">
            <v>1711</v>
          </cell>
          <cell r="X3386">
            <v>7396</v>
          </cell>
          <cell r="Y3386">
            <v>9107</v>
          </cell>
        </row>
        <row r="3387">
          <cell r="C3387">
            <v>92</v>
          </cell>
          <cell r="D3387">
            <v>117</v>
          </cell>
          <cell r="E3387">
            <v>1392</v>
          </cell>
          <cell r="F3387">
            <v>255</v>
          </cell>
          <cell r="G3387">
            <v>213</v>
          </cell>
          <cell r="H3387">
            <v>594</v>
          </cell>
          <cell r="I3387">
            <v>159</v>
          </cell>
          <cell r="J3387">
            <v>545</v>
          </cell>
          <cell r="K3387">
            <v>21</v>
          </cell>
          <cell r="L3387">
            <v>795</v>
          </cell>
          <cell r="M3387">
            <v>159</v>
          </cell>
          <cell r="N3387">
            <v>179</v>
          </cell>
          <cell r="O3387">
            <v>40</v>
          </cell>
          <cell r="P3387">
            <v>876</v>
          </cell>
          <cell r="Q3387">
            <v>2563</v>
          </cell>
          <cell r="R3387">
            <v>1512</v>
          </cell>
          <cell r="S3387">
            <v>417</v>
          </cell>
          <cell r="T3387">
            <v>499</v>
          </cell>
          <cell r="U3387">
            <v>190</v>
          </cell>
          <cell r="V3387">
            <v>492</v>
          </cell>
          <cell r="W3387">
            <v>2904</v>
          </cell>
          <cell r="X3387">
            <v>8206</v>
          </cell>
          <cell r="Y3387">
            <v>11110</v>
          </cell>
        </row>
        <row r="3388">
          <cell r="C3388">
            <v>143</v>
          </cell>
          <cell r="D3388">
            <v>53</v>
          </cell>
          <cell r="E3388">
            <v>618</v>
          </cell>
          <cell r="F3388">
            <v>102</v>
          </cell>
          <cell r="G3388">
            <v>744</v>
          </cell>
          <cell r="H3388">
            <v>312</v>
          </cell>
          <cell r="I3388">
            <v>213</v>
          </cell>
          <cell r="J3388">
            <v>204</v>
          </cell>
          <cell r="K3388">
            <v>30</v>
          </cell>
          <cell r="L3388">
            <v>183</v>
          </cell>
          <cell r="M3388">
            <v>54</v>
          </cell>
          <cell r="N3388">
            <v>92</v>
          </cell>
          <cell r="O3388">
            <v>82</v>
          </cell>
          <cell r="P3388">
            <v>1029</v>
          </cell>
          <cell r="Q3388">
            <v>2087</v>
          </cell>
          <cell r="R3388">
            <v>545</v>
          </cell>
          <cell r="S3388">
            <v>344</v>
          </cell>
          <cell r="T3388">
            <v>397</v>
          </cell>
          <cell r="U3388">
            <v>187</v>
          </cell>
          <cell r="V3388">
            <v>230</v>
          </cell>
          <cell r="W3388">
            <v>1163</v>
          </cell>
          <cell r="X3388">
            <v>6486</v>
          </cell>
          <cell r="Y3388">
            <v>7649</v>
          </cell>
        </row>
        <row r="3389">
          <cell r="C3389">
            <v>90</v>
          </cell>
          <cell r="D3389">
            <v>65</v>
          </cell>
          <cell r="E3389">
            <v>387</v>
          </cell>
          <cell r="F3389">
            <v>160</v>
          </cell>
          <cell r="G3389">
            <v>395</v>
          </cell>
          <cell r="H3389">
            <v>342</v>
          </cell>
          <cell r="I3389">
            <v>40</v>
          </cell>
          <cell r="J3389">
            <v>206</v>
          </cell>
          <cell r="K3389">
            <v>12</v>
          </cell>
          <cell r="L3389">
            <v>93</v>
          </cell>
          <cell r="M3389">
            <v>58</v>
          </cell>
          <cell r="N3389">
            <v>152</v>
          </cell>
          <cell r="O3389">
            <v>24</v>
          </cell>
          <cell r="P3389">
            <v>456</v>
          </cell>
          <cell r="Q3389">
            <v>1197</v>
          </cell>
          <cell r="R3389">
            <v>764</v>
          </cell>
          <cell r="S3389">
            <v>1071</v>
          </cell>
          <cell r="T3389">
            <v>797</v>
          </cell>
          <cell r="U3389">
            <v>150</v>
          </cell>
          <cell r="V3389">
            <v>321</v>
          </cell>
          <cell r="W3389">
            <v>1151</v>
          </cell>
          <cell r="X3389">
            <v>5629</v>
          </cell>
          <cell r="Y3389">
            <v>6780</v>
          </cell>
        </row>
        <row r="3390">
          <cell r="C3390">
            <v>67</v>
          </cell>
          <cell r="D3390">
            <v>28</v>
          </cell>
          <cell r="E3390">
            <v>359</v>
          </cell>
          <cell r="F3390">
            <v>91</v>
          </cell>
          <cell r="G3390">
            <v>129</v>
          </cell>
          <cell r="H3390">
            <v>274</v>
          </cell>
          <cell r="I3390">
            <v>19</v>
          </cell>
          <cell r="J3390">
            <v>165</v>
          </cell>
          <cell r="K3390">
            <v>14</v>
          </cell>
          <cell r="L3390">
            <v>217</v>
          </cell>
          <cell r="M3390">
            <v>94</v>
          </cell>
          <cell r="N3390">
            <v>136</v>
          </cell>
          <cell r="O3390">
            <v>4</v>
          </cell>
          <cell r="P3390">
            <v>481</v>
          </cell>
          <cell r="Q3390">
            <v>2464</v>
          </cell>
          <cell r="R3390">
            <v>655</v>
          </cell>
          <cell r="S3390">
            <v>168</v>
          </cell>
          <cell r="T3390">
            <v>193</v>
          </cell>
          <cell r="U3390">
            <v>44</v>
          </cell>
          <cell r="V3390">
            <v>158</v>
          </cell>
          <cell r="W3390">
            <v>1014</v>
          </cell>
          <cell r="X3390">
            <v>4746</v>
          </cell>
          <cell r="Y3390">
            <v>5760</v>
          </cell>
        </row>
        <row r="3391">
          <cell r="C3391">
            <v>12</v>
          </cell>
          <cell r="D3391">
            <v>3</v>
          </cell>
          <cell r="E3391">
            <v>22</v>
          </cell>
          <cell r="F3391">
            <v>2</v>
          </cell>
          <cell r="G3391">
            <v>10</v>
          </cell>
          <cell r="H3391">
            <v>6</v>
          </cell>
          <cell r="I3391">
            <v>9</v>
          </cell>
          <cell r="J3391">
            <v>1</v>
          </cell>
          <cell r="K3391">
            <v>0</v>
          </cell>
          <cell r="L3391">
            <v>175</v>
          </cell>
          <cell r="M3391">
            <v>1</v>
          </cell>
          <cell r="N3391">
            <v>7</v>
          </cell>
          <cell r="O3391">
            <v>0</v>
          </cell>
          <cell r="P3391">
            <v>0</v>
          </cell>
          <cell r="Q3391">
            <v>1</v>
          </cell>
          <cell r="R3391">
            <v>35</v>
          </cell>
          <cell r="S3391">
            <v>3</v>
          </cell>
          <cell r="T3391">
            <v>5</v>
          </cell>
          <cell r="U3391">
            <v>1</v>
          </cell>
          <cell r="V3391">
            <v>74</v>
          </cell>
          <cell r="W3391">
            <v>57</v>
          </cell>
          <cell r="X3391">
            <v>310</v>
          </cell>
          <cell r="Y3391">
            <v>367</v>
          </cell>
        </row>
        <row r="3392">
          <cell r="C3392">
            <v>902</v>
          </cell>
          <cell r="D3392">
            <v>3378</v>
          </cell>
          <cell r="E3392">
            <v>4853</v>
          </cell>
          <cell r="F3392">
            <v>827</v>
          </cell>
          <cell r="G3392">
            <v>1226</v>
          </cell>
          <cell r="H3392">
            <v>8054</v>
          </cell>
          <cell r="I3392">
            <v>1663</v>
          </cell>
          <cell r="J3392">
            <v>1511</v>
          </cell>
          <cell r="K3392">
            <v>175</v>
          </cell>
          <cell r="L3392">
            <v>2636</v>
          </cell>
          <cell r="M3392">
            <v>680</v>
          </cell>
          <cell r="N3392">
            <v>421</v>
          </cell>
          <cell r="O3392">
            <v>3338</v>
          </cell>
          <cell r="P3392">
            <v>4599</v>
          </cell>
          <cell r="Q3392">
            <v>4674</v>
          </cell>
          <cell r="R3392">
            <v>7070</v>
          </cell>
          <cell r="S3392">
            <v>1183</v>
          </cell>
          <cell r="T3392">
            <v>1805</v>
          </cell>
          <cell r="U3392">
            <v>443</v>
          </cell>
          <cell r="V3392">
            <v>1171</v>
          </cell>
          <cell r="W3392">
            <v>11923</v>
          </cell>
          <cell r="X3392">
            <v>38686</v>
          </cell>
          <cell r="Y3392">
            <v>50609</v>
          </cell>
        </row>
        <row r="3393">
          <cell r="C3393">
            <v>128</v>
          </cell>
          <cell r="D3393">
            <v>97</v>
          </cell>
          <cell r="E3393">
            <v>1239</v>
          </cell>
          <cell r="F3393">
            <v>178</v>
          </cell>
          <cell r="G3393">
            <v>512</v>
          </cell>
          <cell r="H3393">
            <v>432</v>
          </cell>
          <cell r="I3393">
            <v>36</v>
          </cell>
          <cell r="J3393">
            <v>203</v>
          </cell>
          <cell r="K3393">
            <v>48</v>
          </cell>
          <cell r="L3393">
            <v>411</v>
          </cell>
          <cell r="M3393">
            <v>91</v>
          </cell>
          <cell r="N3393">
            <v>344</v>
          </cell>
          <cell r="O3393">
            <v>148</v>
          </cell>
          <cell r="P3393">
            <v>479</v>
          </cell>
          <cell r="Q3393">
            <v>3622</v>
          </cell>
          <cell r="R3393">
            <v>1420</v>
          </cell>
          <cell r="S3393">
            <v>1003</v>
          </cell>
          <cell r="T3393">
            <v>589</v>
          </cell>
          <cell r="U3393">
            <v>140</v>
          </cell>
          <cell r="V3393">
            <v>486</v>
          </cell>
          <cell r="W3393">
            <v>2659</v>
          </cell>
          <cell r="X3393">
            <v>8947</v>
          </cell>
          <cell r="Y3393">
            <v>11606</v>
          </cell>
        </row>
        <row r="3394">
          <cell r="C3394">
            <v>455</v>
          </cell>
          <cell r="D3394">
            <v>241</v>
          </cell>
          <cell r="E3394">
            <v>2128</v>
          </cell>
          <cell r="F3394">
            <v>140</v>
          </cell>
          <cell r="G3394">
            <v>398</v>
          </cell>
          <cell r="H3394">
            <v>879</v>
          </cell>
          <cell r="I3394">
            <v>411</v>
          </cell>
          <cell r="J3394">
            <v>368</v>
          </cell>
          <cell r="K3394">
            <v>34</v>
          </cell>
          <cell r="L3394">
            <v>169</v>
          </cell>
          <cell r="M3394">
            <v>212</v>
          </cell>
          <cell r="N3394">
            <v>98</v>
          </cell>
          <cell r="O3394">
            <v>45</v>
          </cell>
          <cell r="P3394">
            <v>656</v>
          </cell>
          <cell r="Q3394">
            <v>785</v>
          </cell>
          <cell r="R3394">
            <v>1664</v>
          </cell>
          <cell r="S3394">
            <v>134</v>
          </cell>
          <cell r="T3394">
            <v>586</v>
          </cell>
          <cell r="U3394">
            <v>220</v>
          </cell>
          <cell r="V3394">
            <v>957</v>
          </cell>
          <cell r="W3394">
            <v>3792</v>
          </cell>
          <cell r="X3394">
            <v>6788</v>
          </cell>
          <cell r="Y3394">
            <v>10580</v>
          </cell>
        </row>
        <row r="3395">
          <cell r="C3395">
            <v>0</v>
          </cell>
          <cell r="D3395">
            <v>1</v>
          </cell>
          <cell r="E3395">
            <v>258</v>
          </cell>
          <cell r="F3395">
            <v>0</v>
          </cell>
          <cell r="G3395">
            <v>29</v>
          </cell>
          <cell r="H3395">
            <v>0</v>
          </cell>
          <cell r="I3395">
            <v>0</v>
          </cell>
          <cell r="J3395">
            <v>15</v>
          </cell>
          <cell r="K3395">
            <v>3</v>
          </cell>
          <cell r="L3395">
            <v>0</v>
          </cell>
          <cell r="M3395">
            <v>0</v>
          </cell>
          <cell r="N3395">
            <v>0</v>
          </cell>
          <cell r="O3395">
            <v>0</v>
          </cell>
          <cell r="P3395">
            <v>0</v>
          </cell>
          <cell r="Q3395">
            <v>0</v>
          </cell>
          <cell r="R3395">
            <v>194</v>
          </cell>
          <cell r="S3395">
            <v>0</v>
          </cell>
          <cell r="T3395">
            <v>0</v>
          </cell>
          <cell r="U3395">
            <v>23</v>
          </cell>
          <cell r="V3395">
            <v>101</v>
          </cell>
          <cell r="W3395">
            <v>452</v>
          </cell>
          <cell r="X3395">
            <v>172</v>
          </cell>
          <cell r="Y3395">
            <v>624</v>
          </cell>
        </row>
        <row r="3396">
          <cell r="C3396">
            <v>0</v>
          </cell>
          <cell r="D3396">
            <v>0</v>
          </cell>
          <cell r="E3396">
            <v>31</v>
          </cell>
          <cell r="F3396">
            <v>0</v>
          </cell>
          <cell r="G3396">
            <v>3</v>
          </cell>
          <cell r="H3396">
            <v>0</v>
          </cell>
          <cell r="I3396">
            <v>0</v>
          </cell>
          <cell r="J3396">
            <v>2</v>
          </cell>
          <cell r="K3396">
            <v>0</v>
          </cell>
          <cell r="L3396">
            <v>0</v>
          </cell>
          <cell r="M3396">
            <v>0</v>
          </cell>
          <cell r="N3396">
            <v>0</v>
          </cell>
          <cell r="O3396">
            <v>0</v>
          </cell>
          <cell r="P3396">
            <v>0</v>
          </cell>
          <cell r="Q3396">
            <v>0</v>
          </cell>
          <cell r="R3396">
            <v>131</v>
          </cell>
          <cell r="S3396">
            <v>0</v>
          </cell>
          <cell r="T3396">
            <v>0</v>
          </cell>
          <cell r="U3396">
            <v>2</v>
          </cell>
          <cell r="V3396">
            <v>22</v>
          </cell>
          <cell r="W3396">
            <v>162</v>
          </cell>
          <cell r="X3396">
            <v>29</v>
          </cell>
          <cell r="Y3396">
            <v>191</v>
          </cell>
        </row>
        <row r="3397">
          <cell r="C3397">
            <v>0</v>
          </cell>
          <cell r="D3397">
            <v>0</v>
          </cell>
          <cell r="E3397">
            <v>89</v>
          </cell>
          <cell r="F3397">
            <v>0</v>
          </cell>
          <cell r="G3397">
            <v>13</v>
          </cell>
          <cell r="H3397">
            <v>0</v>
          </cell>
          <cell r="I3397">
            <v>0</v>
          </cell>
          <cell r="J3397">
            <v>47</v>
          </cell>
          <cell r="K3397">
            <v>0</v>
          </cell>
          <cell r="L3397">
            <v>0</v>
          </cell>
          <cell r="M3397">
            <v>0</v>
          </cell>
          <cell r="N3397">
            <v>0</v>
          </cell>
          <cell r="O3397">
            <v>0</v>
          </cell>
          <cell r="P3397">
            <v>0</v>
          </cell>
          <cell r="Q3397">
            <v>0</v>
          </cell>
          <cell r="R3397">
            <v>153</v>
          </cell>
          <cell r="S3397">
            <v>0</v>
          </cell>
          <cell r="T3397">
            <v>0</v>
          </cell>
          <cell r="U3397">
            <v>6</v>
          </cell>
          <cell r="V3397">
            <v>50</v>
          </cell>
          <cell r="W3397">
            <v>242</v>
          </cell>
          <cell r="X3397">
            <v>116</v>
          </cell>
          <cell r="Y3397">
            <v>358</v>
          </cell>
        </row>
        <row r="3398">
          <cell r="C3398">
            <v>0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  <cell r="J3398">
            <v>0</v>
          </cell>
          <cell r="K3398">
            <v>0</v>
          </cell>
          <cell r="L3398">
            <v>0</v>
          </cell>
          <cell r="M3398">
            <v>0</v>
          </cell>
          <cell r="N3398">
            <v>0</v>
          </cell>
          <cell r="O3398">
            <v>0</v>
          </cell>
          <cell r="P3398">
            <v>0</v>
          </cell>
          <cell r="Q3398">
            <v>0</v>
          </cell>
          <cell r="R3398">
            <v>0</v>
          </cell>
          <cell r="S3398">
            <v>0</v>
          </cell>
          <cell r="T3398">
            <v>0</v>
          </cell>
          <cell r="U3398">
            <v>0</v>
          </cell>
          <cell r="V3398">
            <v>0</v>
          </cell>
          <cell r="W3398">
            <v>0</v>
          </cell>
          <cell r="X3398">
            <v>0</v>
          </cell>
          <cell r="Y3398">
            <v>0</v>
          </cell>
        </row>
        <row r="3399">
          <cell r="C3399">
            <v>0</v>
          </cell>
          <cell r="D3399">
            <v>0</v>
          </cell>
          <cell r="E3399">
            <v>168</v>
          </cell>
          <cell r="F3399">
            <v>0</v>
          </cell>
          <cell r="G3399">
            <v>33</v>
          </cell>
          <cell r="H3399">
            <v>0</v>
          </cell>
          <cell r="I3399">
            <v>0</v>
          </cell>
          <cell r="J3399">
            <v>12</v>
          </cell>
          <cell r="K3399">
            <v>0</v>
          </cell>
          <cell r="L3399">
            <v>0</v>
          </cell>
          <cell r="M3399">
            <v>0</v>
          </cell>
          <cell r="N3399">
            <v>0</v>
          </cell>
          <cell r="O3399">
            <v>0</v>
          </cell>
          <cell r="P3399">
            <v>0</v>
          </cell>
          <cell r="Q3399">
            <v>0</v>
          </cell>
          <cell r="R3399">
            <v>413</v>
          </cell>
          <cell r="S3399">
            <v>12</v>
          </cell>
          <cell r="T3399">
            <v>0</v>
          </cell>
          <cell r="U3399">
            <v>39</v>
          </cell>
          <cell r="V3399">
            <v>392</v>
          </cell>
          <cell r="W3399">
            <v>581</v>
          </cell>
          <cell r="X3399">
            <v>488</v>
          </cell>
          <cell r="Y3399">
            <v>1069</v>
          </cell>
        </row>
        <row r="3400">
          <cell r="C3400">
            <v>0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1</v>
          </cell>
          <cell r="I3400">
            <v>6</v>
          </cell>
          <cell r="J3400">
            <v>0</v>
          </cell>
          <cell r="K3400">
            <v>27</v>
          </cell>
          <cell r="L3400">
            <v>1</v>
          </cell>
          <cell r="M3400">
            <v>0</v>
          </cell>
          <cell r="N3400">
            <v>0</v>
          </cell>
          <cell r="O3400">
            <v>0</v>
          </cell>
          <cell r="P3400">
            <v>2</v>
          </cell>
          <cell r="Q3400">
            <v>2990</v>
          </cell>
          <cell r="R3400">
            <v>24</v>
          </cell>
          <cell r="S3400">
            <v>2</v>
          </cell>
          <cell r="T3400">
            <v>0</v>
          </cell>
          <cell r="U3400">
            <v>0</v>
          </cell>
          <cell r="V3400">
            <v>0</v>
          </cell>
          <cell r="W3400">
            <v>24</v>
          </cell>
          <cell r="X3400">
            <v>3029</v>
          </cell>
          <cell r="Y3400">
            <v>3053</v>
          </cell>
        </row>
        <row r="3401">
          <cell r="C3401">
            <v>3150</v>
          </cell>
          <cell r="D3401">
            <v>4563</v>
          </cell>
          <cell r="E3401">
            <v>17446</v>
          </cell>
          <cell r="F3401">
            <v>2893</v>
          </cell>
          <cell r="G3401">
            <v>6680</v>
          </cell>
          <cell r="H3401">
            <v>14179</v>
          </cell>
          <cell r="I3401">
            <v>3130</v>
          </cell>
          <cell r="J3401">
            <v>5419</v>
          </cell>
          <cell r="K3401">
            <v>577</v>
          </cell>
          <cell r="L3401">
            <v>6355</v>
          </cell>
          <cell r="M3401">
            <v>2826</v>
          </cell>
          <cell r="N3401">
            <v>2414</v>
          </cell>
          <cell r="O3401">
            <v>3921</v>
          </cell>
          <cell r="P3401">
            <v>12304</v>
          </cell>
          <cell r="Q3401">
            <v>37442</v>
          </cell>
          <cell r="R3401">
            <v>20171</v>
          </cell>
          <cell r="S3401">
            <v>8090</v>
          </cell>
          <cell r="T3401">
            <v>7461</v>
          </cell>
          <cell r="U3401">
            <v>2719</v>
          </cell>
          <cell r="V3401">
            <v>7328</v>
          </cell>
          <cell r="W3401">
            <v>37617</v>
          </cell>
          <cell r="X3401">
            <v>131451</v>
          </cell>
          <cell r="Y3401">
            <v>169068</v>
          </cell>
        </row>
        <row r="3402">
          <cell r="C3402">
            <v>1</v>
          </cell>
          <cell r="D3402">
            <v>5</v>
          </cell>
          <cell r="E3402">
            <v>783</v>
          </cell>
          <cell r="F3402">
            <v>16</v>
          </cell>
          <cell r="G3402">
            <v>107</v>
          </cell>
          <cell r="H3402">
            <v>42</v>
          </cell>
          <cell r="I3402">
            <v>32</v>
          </cell>
          <cell r="J3402">
            <v>42</v>
          </cell>
          <cell r="K3402">
            <v>0</v>
          </cell>
          <cell r="L3402">
            <v>94</v>
          </cell>
          <cell r="M3402">
            <v>13</v>
          </cell>
          <cell r="N3402">
            <v>0</v>
          </cell>
          <cell r="O3402">
            <v>0</v>
          </cell>
          <cell r="P3402">
            <v>3</v>
          </cell>
          <cell r="Q3402">
            <v>199</v>
          </cell>
          <cell r="R3402">
            <v>174</v>
          </cell>
          <cell r="S3402">
            <v>74</v>
          </cell>
          <cell r="T3402">
            <v>310</v>
          </cell>
          <cell r="U3402">
            <v>9</v>
          </cell>
          <cell r="V3402">
            <v>0</v>
          </cell>
          <cell r="W3402">
            <v>957</v>
          </cell>
          <cell r="X3402">
            <v>947</v>
          </cell>
          <cell r="Y3402">
            <v>1904</v>
          </cell>
        </row>
        <row r="3403">
          <cell r="C3403">
            <v>0</v>
          </cell>
          <cell r="D3403">
            <v>31</v>
          </cell>
          <cell r="E3403">
            <v>362</v>
          </cell>
          <cell r="F3403">
            <v>12</v>
          </cell>
          <cell r="G3403">
            <v>159</v>
          </cell>
          <cell r="H3403">
            <v>244</v>
          </cell>
          <cell r="I3403">
            <v>71</v>
          </cell>
          <cell r="J3403">
            <v>48</v>
          </cell>
          <cell r="K3403">
            <v>0</v>
          </cell>
          <cell r="L3403">
            <v>97</v>
          </cell>
          <cell r="M3403">
            <v>12</v>
          </cell>
          <cell r="N3403">
            <v>0</v>
          </cell>
          <cell r="O3403">
            <v>1</v>
          </cell>
          <cell r="P3403">
            <v>5</v>
          </cell>
          <cell r="Q3403">
            <v>103</v>
          </cell>
          <cell r="R3403">
            <v>160</v>
          </cell>
          <cell r="S3403">
            <v>80</v>
          </cell>
          <cell r="T3403">
            <v>282</v>
          </cell>
          <cell r="U3403">
            <v>0</v>
          </cell>
          <cell r="V3403">
            <v>0</v>
          </cell>
          <cell r="W3403">
            <v>522</v>
          </cell>
          <cell r="X3403">
            <v>1145</v>
          </cell>
          <cell r="Y3403">
            <v>1667</v>
          </cell>
        </row>
        <row r="3404">
          <cell r="C3404">
            <v>4</v>
          </cell>
          <cell r="D3404">
            <v>11</v>
          </cell>
          <cell r="E3404">
            <v>1285</v>
          </cell>
          <cell r="F3404">
            <v>3</v>
          </cell>
          <cell r="G3404">
            <v>142</v>
          </cell>
          <cell r="H3404">
            <v>383</v>
          </cell>
          <cell r="I3404">
            <v>76</v>
          </cell>
          <cell r="J3404">
            <v>38</v>
          </cell>
          <cell r="K3404">
            <v>0</v>
          </cell>
          <cell r="L3404">
            <v>191</v>
          </cell>
          <cell r="M3404">
            <v>15</v>
          </cell>
          <cell r="N3404">
            <v>0</v>
          </cell>
          <cell r="O3404">
            <v>0</v>
          </cell>
          <cell r="P3404">
            <v>29</v>
          </cell>
          <cell r="Q3404">
            <v>116</v>
          </cell>
          <cell r="R3404">
            <v>225</v>
          </cell>
          <cell r="S3404">
            <v>122</v>
          </cell>
          <cell r="T3404">
            <v>462</v>
          </cell>
          <cell r="U3404">
            <v>11</v>
          </cell>
          <cell r="V3404">
            <v>0</v>
          </cell>
          <cell r="W3404">
            <v>1510</v>
          </cell>
          <cell r="X3404">
            <v>1603</v>
          </cell>
          <cell r="Y3404">
            <v>3113</v>
          </cell>
        </row>
        <row r="3405">
          <cell r="C3405">
            <v>1</v>
          </cell>
          <cell r="D3405">
            <v>0</v>
          </cell>
          <cell r="E3405">
            <v>236</v>
          </cell>
          <cell r="F3405">
            <v>0</v>
          </cell>
          <cell r="G3405">
            <v>70</v>
          </cell>
          <cell r="H3405">
            <v>16</v>
          </cell>
          <cell r="I3405">
            <v>75</v>
          </cell>
          <cell r="J3405">
            <v>8</v>
          </cell>
          <cell r="K3405">
            <v>0</v>
          </cell>
          <cell r="L3405">
            <v>37</v>
          </cell>
          <cell r="M3405">
            <v>0</v>
          </cell>
          <cell r="N3405">
            <v>0</v>
          </cell>
          <cell r="O3405">
            <v>0</v>
          </cell>
          <cell r="P3405">
            <v>0</v>
          </cell>
          <cell r="Q3405">
            <v>50</v>
          </cell>
          <cell r="R3405">
            <v>23</v>
          </cell>
          <cell r="S3405">
            <v>34</v>
          </cell>
          <cell r="T3405">
            <v>192</v>
          </cell>
          <cell r="U3405">
            <v>0</v>
          </cell>
          <cell r="V3405">
            <v>0</v>
          </cell>
          <cell r="W3405">
            <v>259</v>
          </cell>
          <cell r="X3405">
            <v>483</v>
          </cell>
          <cell r="Y3405">
            <v>742</v>
          </cell>
        </row>
        <row r="3406">
          <cell r="C3406">
            <v>0</v>
          </cell>
          <cell r="D3406">
            <v>17</v>
          </cell>
          <cell r="E3406">
            <v>609</v>
          </cell>
          <cell r="F3406">
            <v>7</v>
          </cell>
          <cell r="G3406">
            <v>92</v>
          </cell>
          <cell r="H3406">
            <v>462</v>
          </cell>
          <cell r="I3406">
            <v>0</v>
          </cell>
          <cell r="J3406">
            <v>25</v>
          </cell>
          <cell r="K3406">
            <v>0</v>
          </cell>
          <cell r="L3406">
            <v>268</v>
          </cell>
          <cell r="M3406">
            <v>58</v>
          </cell>
          <cell r="N3406">
            <v>0</v>
          </cell>
          <cell r="O3406">
            <v>0</v>
          </cell>
          <cell r="P3406">
            <v>0</v>
          </cell>
          <cell r="Q3406">
            <v>124</v>
          </cell>
          <cell r="R3406">
            <v>107</v>
          </cell>
          <cell r="S3406">
            <v>53</v>
          </cell>
          <cell r="T3406">
            <v>325</v>
          </cell>
          <cell r="U3406">
            <v>0</v>
          </cell>
          <cell r="V3406">
            <v>0</v>
          </cell>
          <cell r="W3406">
            <v>716</v>
          </cell>
          <cell r="X3406">
            <v>1431</v>
          </cell>
          <cell r="Y3406">
            <v>2147</v>
          </cell>
        </row>
        <row r="3407">
          <cell r="C3407">
            <v>15</v>
          </cell>
          <cell r="D3407">
            <v>32</v>
          </cell>
          <cell r="E3407">
            <v>1052</v>
          </cell>
          <cell r="F3407">
            <v>1</v>
          </cell>
          <cell r="G3407">
            <v>133</v>
          </cell>
          <cell r="H3407">
            <v>209</v>
          </cell>
          <cell r="I3407">
            <v>158</v>
          </cell>
          <cell r="J3407">
            <v>13</v>
          </cell>
          <cell r="K3407">
            <v>0</v>
          </cell>
          <cell r="L3407">
            <v>217</v>
          </cell>
          <cell r="M3407">
            <v>8</v>
          </cell>
          <cell r="N3407">
            <v>0</v>
          </cell>
          <cell r="O3407">
            <v>0</v>
          </cell>
          <cell r="P3407">
            <v>11</v>
          </cell>
          <cell r="Q3407">
            <v>330</v>
          </cell>
          <cell r="R3407">
            <v>334</v>
          </cell>
          <cell r="S3407">
            <v>188</v>
          </cell>
          <cell r="T3407">
            <v>167</v>
          </cell>
          <cell r="U3407">
            <v>2</v>
          </cell>
          <cell r="V3407">
            <v>0</v>
          </cell>
          <cell r="W3407">
            <v>1386</v>
          </cell>
          <cell r="X3407">
            <v>1484</v>
          </cell>
          <cell r="Y3407">
            <v>2870</v>
          </cell>
        </row>
        <row r="3408">
          <cell r="C3408">
            <v>0</v>
          </cell>
          <cell r="D3408">
            <v>1</v>
          </cell>
          <cell r="E3408">
            <v>324</v>
          </cell>
          <cell r="F3408">
            <v>2</v>
          </cell>
          <cell r="G3408">
            <v>28</v>
          </cell>
          <cell r="H3408">
            <v>48</v>
          </cell>
          <cell r="I3408">
            <v>27</v>
          </cell>
          <cell r="J3408">
            <v>36</v>
          </cell>
          <cell r="K3408">
            <v>0</v>
          </cell>
          <cell r="L3408">
            <v>107</v>
          </cell>
          <cell r="M3408">
            <v>7</v>
          </cell>
          <cell r="N3408">
            <v>0</v>
          </cell>
          <cell r="O3408">
            <v>0</v>
          </cell>
          <cell r="P3408">
            <v>0</v>
          </cell>
          <cell r="Q3408">
            <v>44</v>
          </cell>
          <cell r="R3408">
            <v>116</v>
          </cell>
          <cell r="S3408">
            <v>70</v>
          </cell>
          <cell r="T3408">
            <v>217</v>
          </cell>
          <cell r="U3408">
            <v>0</v>
          </cell>
          <cell r="V3408">
            <v>0</v>
          </cell>
          <cell r="W3408">
            <v>440</v>
          </cell>
          <cell r="X3408">
            <v>587</v>
          </cell>
          <cell r="Y3408">
            <v>1027</v>
          </cell>
        </row>
        <row r="3409">
          <cell r="C3409">
            <v>0</v>
          </cell>
          <cell r="D3409">
            <v>1</v>
          </cell>
          <cell r="E3409">
            <v>186</v>
          </cell>
          <cell r="F3409">
            <v>2</v>
          </cell>
          <cell r="G3409">
            <v>78</v>
          </cell>
          <cell r="H3409">
            <v>118</v>
          </cell>
          <cell r="I3409">
            <v>45</v>
          </cell>
          <cell r="J3409">
            <v>16</v>
          </cell>
          <cell r="K3409">
            <v>0</v>
          </cell>
          <cell r="L3409">
            <v>29</v>
          </cell>
          <cell r="M3409">
            <v>34</v>
          </cell>
          <cell r="N3409">
            <v>0</v>
          </cell>
          <cell r="O3409">
            <v>0</v>
          </cell>
          <cell r="P3409">
            <v>19</v>
          </cell>
          <cell r="Q3409">
            <v>95</v>
          </cell>
          <cell r="R3409">
            <v>124</v>
          </cell>
          <cell r="S3409">
            <v>67</v>
          </cell>
          <cell r="T3409">
            <v>98</v>
          </cell>
          <cell r="U3409">
            <v>0</v>
          </cell>
          <cell r="V3409">
            <v>0</v>
          </cell>
          <cell r="W3409">
            <v>310</v>
          </cell>
          <cell r="X3409">
            <v>602</v>
          </cell>
          <cell r="Y3409">
            <v>912</v>
          </cell>
        </row>
        <row r="3410">
          <cell r="C3410">
            <v>0</v>
          </cell>
          <cell r="D3410">
            <v>4</v>
          </cell>
          <cell r="E3410">
            <v>282</v>
          </cell>
          <cell r="F3410">
            <v>3</v>
          </cell>
          <cell r="G3410">
            <v>88</v>
          </cell>
          <cell r="H3410">
            <v>16</v>
          </cell>
          <cell r="I3410">
            <v>74</v>
          </cell>
          <cell r="J3410">
            <v>25</v>
          </cell>
          <cell r="K3410">
            <v>0</v>
          </cell>
          <cell r="L3410">
            <v>204</v>
          </cell>
          <cell r="M3410">
            <v>4</v>
          </cell>
          <cell r="N3410">
            <v>0</v>
          </cell>
          <cell r="O3410">
            <v>1</v>
          </cell>
          <cell r="P3410">
            <v>0</v>
          </cell>
          <cell r="Q3410">
            <v>42</v>
          </cell>
          <cell r="R3410">
            <v>49</v>
          </cell>
          <cell r="S3410">
            <v>46</v>
          </cell>
          <cell r="T3410">
            <v>318</v>
          </cell>
          <cell r="U3410">
            <v>0</v>
          </cell>
          <cell r="V3410">
            <v>0</v>
          </cell>
          <cell r="W3410">
            <v>331</v>
          </cell>
          <cell r="X3410">
            <v>825</v>
          </cell>
          <cell r="Y3410">
            <v>1156</v>
          </cell>
        </row>
        <row r="3411">
          <cell r="C3411">
            <v>0</v>
          </cell>
          <cell r="D3411">
            <v>0</v>
          </cell>
          <cell r="E3411">
            <v>0</v>
          </cell>
          <cell r="F3411">
            <v>0</v>
          </cell>
          <cell r="G3411">
            <v>2</v>
          </cell>
          <cell r="H3411">
            <v>0</v>
          </cell>
          <cell r="I3411">
            <v>0</v>
          </cell>
          <cell r="J3411">
            <v>0</v>
          </cell>
          <cell r="K3411">
            <v>0</v>
          </cell>
          <cell r="L3411">
            <v>53</v>
          </cell>
          <cell r="M3411">
            <v>0</v>
          </cell>
          <cell r="N3411">
            <v>0</v>
          </cell>
          <cell r="O3411">
            <v>0</v>
          </cell>
          <cell r="P3411">
            <v>0</v>
          </cell>
          <cell r="Q3411">
            <v>0</v>
          </cell>
          <cell r="R3411">
            <v>0</v>
          </cell>
          <cell r="S3411">
            <v>0</v>
          </cell>
          <cell r="T3411">
            <v>1</v>
          </cell>
          <cell r="U3411">
            <v>0</v>
          </cell>
          <cell r="V3411">
            <v>0</v>
          </cell>
          <cell r="W3411">
            <v>0</v>
          </cell>
          <cell r="X3411">
            <v>56</v>
          </cell>
          <cell r="Y3411">
            <v>56</v>
          </cell>
        </row>
        <row r="3412">
          <cell r="C3412">
            <v>0</v>
          </cell>
          <cell r="D3412">
            <v>38</v>
          </cell>
          <cell r="E3412">
            <v>1484</v>
          </cell>
          <cell r="F3412">
            <v>0</v>
          </cell>
          <cell r="G3412">
            <v>68</v>
          </cell>
          <cell r="H3412">
            <v>1512</v>
          </cell>
          <cell r="I3412">
            <v>64</v>
          </cell>
          <cell r="J3412">
            <v>6</v>
          </cell>
          <cell r="K3412">
            <v>0</v>
          </cell>
          <cell r="L3412">
            <v>301</v>
          </cell>
          <cell r="M3412">
            <v>9</v>
          </cell>
          <cell r="N3412">
            <v>0</v>
          </cell>
          <cell r="O3412">
            <v>0</v>
          </cell>
          <cell r="P3412">
            <v>0</v>
          </cell>
          <cell r="Q3412">
            <v>109</v>
          </cell>
          <cell r="R3412">
            <v>489</v>
          </cell>
          <cell r="S3412">
            <v>77</v>
          </cell>
          <cell r="T3412">
            <v>160</v>
          </cell>
          <cell r="U3412">
            <v>0</v>
          </cell>
          <cell r="V3412">
            <v>0</v>
          </cell>
          <cell r="W3412">
            <v>1973</v>
          </cell>
          <cell r="X3412">
            <v>2344</v>
          </cell>
          <cell r="Y3412">
            <v>4317</v>
          </cell>
        </row>
        <row r="3413">
          <cell r="C3413">
            <v>0</v>
          </cell>
          <cell r="D3413">
            <v>10</v>
          </cell>
          <cell r="E3413">
            <v>89</v>
          </cell>
          <cell r="F3413">
            <v>1</v>
          </cell>
          <cell r="G3413">
            <v>45</v>
          </cell>
          <cell r="H3413">
            <v>341</v>
          </cell>
          <cell r="I3413">
            <v>22</v>
          </cell>
          <cell r="J3413">
            <v>20</v>
          </cell>
          <cell r="K3413">
            <v>0</v>
          </cell>
          <cell r="L3413">
            <v>36</v>
          </cell>
          <cell r="M3413">
            <v>13</v>
          </cell>
          <cell r="N3413">
            <v>0</v>
          </cell>
          <cell r="O3413">
            <v>8</v>
          </cell>
          <cell r="P3413">
            <v>0</v>
          </cell>
          <cell r="Q3413">
            <v>54</v>
          </cell>
          <cell r="R3413">
            <v>137</v>
          </cell>
          <cell r="S3413">
            <v>71</v>
          </cell>
          <cell r="T3413">
            <v>105</v>
          </cell>
          <cell r="U3413">
            <v>0</v>
          </cell>
          <cell r="V3413">
            <v>0</v>
          </cell>
          <cell r="W3413">
            <v>226</v>
          </cell>
          <cell r="X3413">
            <v>726</v>
          </cell>
          <cell r="Y3413">
            <v>952</v>
          </cell>
        </row>
        <row r="3414">
          <cell r="C3414">
            <v>1</v>
          </cell>
          <cell r="D3414">
            <v>18</v>
          </cell>
          <cell r="E3414">
            <v>1156</v>
          </cell>
          <cell r="F3414">
            <v>3</v>
          </cell>
          <cell r="G3414">
            <v>79</v>
          </cell>
          <cell r="H3414">
            <v>116</v>
          </cell>
          <cell r="I3414">
            <v>27</v>
          </cell>
          <cell r="J3414">
            <v>6</v>
          </cell>
          <cell r="K3414">
            <v>0</v>
          </cell>
          <cell r="L3414">
            <v>189</v>
          </cell>
          <cell r="M3414">
            <v>25</v>
          </cell>
          <cell r="N3414">
            <v>0</v>
          </cell>
          <cell r="O3414">
            <v>0</v>
          </cell>
          <cell r="P3414">
            <v>0</v>
          </cell>
          <cell r="Q3414">
            <v>34</v>
          </cell>
          <cell r="R3414">
            <v>178</v>
          </cell>
          <cell r="S3414">
            <v>9</v>
          </cell>
          <cell r="T3414">
            <v>68</v>
          </cell>
          <cell r="U3414">
            <v>1</v>
          </cell>
          <cell r="V3414">
            <v>0</v>
          </cell>
          <cell r="W3414">
            <v>1334</v>
          </cell>
          <cell r="X3414">
            <v>576</v>
          </cell>
          <cell r="Y3414">
            <v>1910</v>
          </cell>
        </row>
        <row r="3415">
          <cell r="C3415">
            <v>0</v>
          </cell>
          <cell r="D3415">
            <v>0</v>
          </cell>
          <cell r="E3415">
            <v>101</v>
          </cell>
          <cell r="F3415">
            <v>0</v>
          </cell>
          <cell r="G3415">
            <v>5</v>
          </cell>
          <cell r="H3415">
            <v>1</v>
          </cell>
          <cell r="I3415">
            <v>0</v>
          </cell>
          <cell r="J3415">
            <v>0</v>
          </cell>
          <cell r="K3415">
            <v>0</v>
          </cell>
          <cell r="L3415">
            <v>0</v>
          </cell>
          <cell r="M3415">
            <v>0</v>
          </cell>
          <cell r="N3415">
            <v>0</v>
          </cell>
          <cell r="O3415">
            <v>0</v>
          </cell>
          <cell r="P3415">
            <v>0</v>
          </cell>
          <cell r="Q3415">
            <v>0</v>
          </cell>
          <cell r="R3415">
            <v>39</v>
          </cell>
          <cell r="S3415">
            <v>0</v>
          </cell>
          <cell r="T3415">
            <v>0</v>
          </cell>
          <cell r="U3415">
            <v>0</v>
          </cell>
          <cell r="V3415">
            <v>0</v>
          </cell>
          <cell r="W3415">
            <v>140</v>
          </cell>
          <cell r="X3415">
            <v>6</v>
          </cell>
          <cell r="Y3415">
            <v>146</v>
          </cell>
        </row>
        <row r="3416">
          <cell r="C3416">
            <v>0</v>
          </cell>
          <cell r="D3416">
            <v>0</v>
          </cell>
          <cell r="E3416">
            <v>6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26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32</v>
          </cell>
          <cell r="X3416">
            <v>0</v>
          </cell>
          <cell r="Y3416">
            <v>32</v>
          </cell>
        </row>
        <row r="3417">
          <cell r="C3417">
            <v>0</v>
          </cell>
          <cell r="D3417">
            <v>0</v>
          </cell>
          <cell r="E3417">
            <v>57</v>
          </cell>
          <cell r="F3417">
            <v>0</v>
          </cell>
          <cell r="G3417">
            <v>19</v>
          </cell>
          <cell r="H3417">
            <v>0</v>
          </cell>
          <cell r="I3417">
            <v>0</v>
          </cell>
          <cell r="J3417">
            <v>0</v>
          </cell>
          <cell r="K3417">
            <v>0</v>
          </cell>
          <cell r="L3417">
            <v>0</v>
          </cell>
          <cell r="M3417">
            <v>0</v>
          </cell>
          <cell r="N3417">
            <v>0</v>
          </cell>
          <cell r="O3417">
            <v>0</v>
          </cell>
          <cell r="P3417">
            <v>0</v>
          </cell>
          <cell r="Q3417">
            <v>0</v>
          </cell>
          <cell r="R3417">
            <v>55</v>
          </cell>
          <cell r="S3417">
            <v>0</v>
          </cell>
          <cell r="T3417">
            <v>0</v>
          </cell>
          <cell r="U3417">
            <v>0</v>
          </cell>
          <cell r="V3417">
            <v>0</v>
          </cell>
          <cell r="W3417">
            <v>112</v>
          </cell>
          <cell r="X3417">
            <v>19</v>
          </cell>
          <cell r="Y3417">
            <v>131</v>
          </cell>
        </row>
        <row r="3418">
          <cell r="C3418">
            <v>0</v>
          </cell>
          <cell r="D3418">
            <v>0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  <cell r="J3418">
            <v>0</v>
          </cell>
          <cell r="K3418">
            <v>0</v>
          </cell>
          <cell r="L3418">
            <v>0</v>
          </cell>
          <cell r="M3418">
            <v>0</v>
          </cell>
          <cell r="N3418">
            <v>0</v>
          </cell>
          <cell r="O3418">
            <v>0</v>
          </cell>
          <cell r="P3418">
            <v>0</v>
          </cell>
          <cell r="Q3418">
            <v>0</v>
          </cell>
          <cell r="R3418">
            <v>0</v>
          </cell>
          <cell r="S3418">
            <v>0</v>
          </cell>
          <cell r="T3418">
            <v>0</v>
          </cell>
          <cell r="U3418">
            <v>0</v>
          </cell>
          <cell r="V3418">
            <v>0</v>
          </cell>
          <cell r="W3418">
            <v>0</v>
          </cell>
          <cell r="X3418">
            <v>0</v>
          </cell>
          <cell r="Y3418">
            <v>0</v>
          </cell>
        </row>
        <row r="3419">
          <cell r="C3419">
            <v>0</v>
          </cell>
          <cell r="D3419">
            <v>0</v>
          </cell>
          <cell r="E3419">
            <v>80</v>
          </cell>
          <cell r="F3419">
            <v>0</v>
          </cell>
          <cell r="G3419">
            <v>1</v>
          </cell>
          <cell r="H3419">
            <v>0</v>
          </cell>
          <cell r="I3419">
            <v>0</v>
          </cell>
          <cell r="J3419">
            <v>2</v>
          </cell>
          <cell r="K3419">
            <v>0</v>
          </cell>
          <cell r="L3419">
            <v>0</v>
          </cell>
          <cell r="M3419">
            <v>0</v>
          </cell>
          <cell r="N3419">
            <v>0</v>
          </cell>
          <cell r="O3419">
            <v>0</v>
          </cell>
          <cell r="P3419">
            <v>0</v>
          </cell>
          <cell r="Q3419">
            <v>0</v>
          </cell>
          <cell r="R3419">
            <v>43</v>
          </cell>
          <cell r="S3419">
            <v>0</v>
          </cell>
          <cell r="T3419">
            <v>0</v>
          </cell>
          <cell r="U3419">
            <v>0</v>
          </cell>
          <cell r="V3419">
            <v>0</v>
          </cell>
          <cell r="W3419">
            <v>123</v>
          </cell>
          <cell r="X3419">
            <v>3</v>
          </cell>
          <cell r="Y3419">
            <v>126</v>
          </cell>
        </row>
        <row r="3420">
          <cell r="C3420">
            <v>0</v>
          </cell>
          <cell r="D3420">
            <v>0</v>
          </cell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L3420">
            <v>0</v>
          </cell>
          <cell r="M3420">
            <v>7</v>
          </cell>
          <cell r="N3420">
            <v>0</v>
          </cell>
          <cell r="O3420">
            <v>0</v>
          </cell>
          <cell r="P3420">
            <v>2</v>
          </cell>
          <cell r="Q3420">
            <v>0</v>
          </cell>
          <cell r="R3420">
            <v>205</v>
          </cell>
          <cell r="S3420">
            <v>0</v>
          </cell>
          <cell r="T3420">
            <v>0</v>
          </cell>
          <cell r="U3420">
            <v>0</v>
          </cell>
          <cell r="V3420">
            <v>424</v>
          </cell>
          <cell r="W3420">
            <v>205</v>
          </cell>
          <cell r="X3420">
            <v>433</v>
          </cell>
          <cell r="Y3420">
            <v>638</v>
          </cell>
        </row>
        <row r="3421">
          <cell r="C3421">
            <v>22</v>
          </cell>
          <cell r="D3421">
            <v>168</v>
          </cell>
          <cell r="E3421">
            <v>8092</v>
          </cell>
          <cell r="F3421">
            <v>50</v>
          </cell>
          <cell r="G3421">
            <v>1116</v>
          </cell>
          <cell r="H3421">
            <v>3508</v>
          </cell>
          <cell r="I3421">
            <v>671</v>
          </cell>
          <cell r="J3421">
            <v>285</v>
          </cell>
          <cell r="K3421">
            <v>0</v>
          </cell>
          <cell r="L3421">
            <v>1823</v>
          </cell>
          <cell r="M3421">
            <v>205</v>
          </cell>
          <cell r="N3421">
            <v>0</v>
          </cell>
          <cell r="O3421">
            <v>10</v>
          </cell>
          <cell r="P3421">
            <v>69</v>
          </cell>
          <cell r="Q3421">
            <v>1300</v>
          </cell>
          <cell r="R3421">
            <v>2484</v>
          </cell>
          <cell r="S3421">
            <v>891</v>
          </cell>
          <cell r="T3421">
            <v>2705</v>
          </cell>
          <cell r="U3421">
            <v>23</v>
          </cell>
          <cell r="V3421">
            <v>424</v>
          </cell>
          <cell r="W3421">
            <v>10576</v>
          </cell>
          <cell r="X3421">
            <v>13270</v>
          </cell>
          <cell r="Y3421">
            <v>23846</v>
          </cell>
        </row>
        <row r="3422">
          <cell r="C3422">
            <v>0</v>
          </cell>
          <cell r="D3422">
            <v>0</v>
          </cell>
          <cell r="E3422">
            <v>0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  <cell r="J3422">
            <v>0</v>
          </cell>
          <cell r="K3422">
            <v>508</v>
          </cell>
          <cell r="L3422">
            <v>0</v>
          </cell>
          <cell r="M3422">
            <v>0</v>
          </cell>
          <cell r="N3422">
            <v>0</v>
          </cell>
          <cell r="O3422">
            <v>0</v>
          </cell>
          <cell r="P3422">
            <v>0</v>
          </cell>
          <cell r="Q3422">
            <v>0</v>
          </cell>
          <cell r="R3422">
            <v>0</v>
          </cell>
          <cell r="S3422">
            <v>0</v>
          </cell>
          <cell r="T3422">
            <v>0</v>
          </cell>
          <cell r="U3422">
            <v>0</v>
          </cell>
          <cell r="V3422">
            <v>0</v>
          </cell>
          <cell r="W3422">
            <v>0</v>
          </cell>
          <cell r="X3422">
            <v>508</v>
          </cell>
          <cell r="Y3422">
            <v>508</v>
          </cell>
        </row>
        <row r="3423">
          <cell r="C3423">
            <v>0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  <cell r="I3423">
            <v>0</v>
          </cell>
          <cell r="J3423">
            <v>0</v>
          </cell>
          <cell r="K3423">
            <v>984</v>
          </cell>
          <cell r="L3423">
            <v>0</v>
          </cell>
          <cell r="M3423">
            <v>0</v>
          </cell>
          <cell r="N3423">
            <v>0</v>
          </cell>
          <cell r="O3423">
            <v>0</v>
          </cell>
          <cell r="P3423">
            <v>0</v>
          </cell>
          <cell r="Q3423">
            <v>0</v>
          </cell>
          <cell r="R3423">
            <v>0</v>
          </cell>
          <cell r="S3423">
            <v>0</v>
          </cell>
          <cell r="T3423">
            <v>0</v>
          </cell>
          <cell r="U3423">
            <v>0</v>
          </cell>
          <cell r="V3423">
            <v>0</v>
          </cell>
          <cell r="W3423">
            <v>0</v>
          </cell>
          <cell r="X3423">
            <v>984</v>
          </cell>
          <cell r="Y3423">
            <v>984</v>
          </cell>
        </row>
        <row r="3424">
          <cell r="C3424">
            <v>0</v>
          </cell>
          <cell r="D3424">
            <v>0</v>
          </cell>
          <cell r="E3424">
            <v>0</v>
          </cell>
          <cell r="F3424">
            <v>0</v>
          </cell>
          <cell r="G3424">
            <v>0</v>
          </cell>
          <cell r="H3424">
            <v>0</v>
          </cell>
          <cell r="I3424">
            <v>0</v>
          </cell>
          <cell r="J3424">
            <v>0</v>
          </cell>
          <cell r="K3424">
            <v>1365</v>
          </cell>
          <cell r="L3424">
            <v>0</v>
          </cell>
          <cell r="M3424">
            <v>0</v>
          </cell>
          <cell r="N3424">
            <v>0</v>
          </cell>
          <cell r="O3424">
            <v>0</v>
          </cell>
          <cell r="P3424">
            <v>0</v>
          </cell>
          <cell r="Q3424">
            <v>0</v>
          </cell>
          <cell r="R3424">
            <v>0</v>
          </cell>
          <cell r="S3424">
            <v>0</v>
          </cell>
          <cell r="T3424">
            <v>0</v>
          </cell>
          <cell r="U3424">
            <v>0</v>
          </cell>
          <cell r="V3424">
            <v>0</v>
          </cell>
          <cell r="W3424">
            <v>0</v>
          </cell>
          <cell r="X3424">
            <v>1365</v>
          </cell>
          <cell r="Y3424">
            <v>1365</v>
          </cell>
        </row>
        <row r="3425">
          <cell r="C3425">
            <v>0</v>
          </cell>
          <cell r="D3425">
            <v>0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  <cell r="J3425">
            <v>0</v>
          </cell>
          <cell r="K3425">
            <v>507</v>
          </cell>
          <cell r="L3425">
            <v>0</v>
          </cell>
          <cell r="M3425">
            <v>0</v>
          </cell>
          <cell r="N3425">
            <v>0</v>
          </cell>
          <cell r="O3425">
            <v>0</v>
          </cell>
          <cell r="P3425">
            <v>0</v>
          </cell>
          <cell r="Q3425">
            <v>0</v>
          </cell>
          <cell r="R3425">
            <v>0</v>
          </cell>
          <cell r="S3425">
            <v>0</v>
          </cell>
          <cell r="T3425">
            <v>0</v>
          </cell>
          <cell r="U3425">
            <v>0</v>
          </cell>
          <cell r="V3425">
            <v>0</v>
          </cell>
          <cell r="W3425">
            <v>0</v>
          </cell>
          <cell r="X3425">
            <v>507</v>
          </cell>
          <cell r="Y3425">
            <v>507</v>
          </cell>
        </row>
        <row r="3426">
          <cell r="C3426">
            <v>0</v>
          </cell>
          <cell r="D3426">
            <v>0</v>
          </cell>
          <cell r="E3426">
            <v>0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  <cell r="J3426">
            <v>0</v>
          </cell>
          <cell r="K3426">
            <v>884</v>
          </cell>
          <cell r="L3426">
            <v>0</v>
          </cell>
          <cell r="M3426">
            <v>0</v>
          </cell>
          <cell r="N3426">
            <v>0</v>
          </cell>
          <cell r="O3426">
            <v>0</v>
          </cell>
          <cell r="P3426">
            <v>0</v>
          </cell>
          <cell r="Q3426">
            <v>0</v>
          </cell>
          <cell r="R3426">
            <v>0</v>
          </cell>
          <cell r="S3426">
            <v>0</v>
          </cell>
          <cell r="T3426">
            <v>0</v>
          </cell>
          <cell r="U3426">
            <v>0</v>
          </cell>
          <cell r="V3426">
            <v>0</v>
          </cell>
          <cell r="W3426">
            <v>0</v>
          </cell>
          <cell r="X3426">
            <v>884</v>
          </cell>
          <cell r="Y3426">
            <v>884</v>
          </cell>
        </row>
        <row r="3427">
          <cell r="C3427">
            <v>0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  <cell r="J3427">
            <v>0</v>
          </cell>
          <cell r="K3427">
            <v>604</v>
          </cell>
          <cell r="L3427">
            <v>0</v>
          </cell>
          <cell r="M3427">
            <v>0</v>
          </cell>
          <cell r="N3427">
            <v>0</v>
          </cell>
          <cell r="O3427">
            <v>0</v>
          </cell>
          <cell r="P3427">
            <v>0</v>
          </cell>
          <cell r="Q3427">
            <v>0</v>
          </cell>
          <cell r="R3427">
            <v>0</v>
          </cell>
          <cell r="S3427">
            <v>0</v>
          </cell>
          <cell r="T3427">
            <v>0</v>
          </cell>
          <cell r="U3427">
            <v>0</v>
          </cell>
          <cell r="V3427">
            <v>0</v>
          </cell>
          <cell r="W3427">
            <v>0</v>
          </cell>
          <cell r="X3427">
            <v>604</v>
          </cell>
          <cell r="Y3427">
            <v>604</v>
          </cell>
        </row>
        <row r="3428">
          <cell r="C3428">
            <v>0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  <cell r="J3428">
            <v>0</v>
          </cell>
          <cell r="K3428">
            <v>540</v>
          </cell>
          <cell r="L3428">
            <v>0</v>
          </cell>
          <cell r="M3428">
            <v>0</v>
          </cell>
          <cell r="N3428">
            <v>0</v>
          </cell>
          <cell r="O3428">
            <v>0</v>
          </cell>
          <cell r="P3428">
            <v>0</v>
          </cell>
          <cell r="Q3428">
            <v>0</v>
          </cell>
          <cell r="R3428">
            <v>0</v>
          </cell>
          <cell r="S3428">
            <v>0</v>
          </cell>
          <cell r="T3428">
            <v>0</v>
          </cell>
          <cell r="U3428">
            <v>0</v>
          </cell>
          <cell r="V3428">
            <v>0</v>
          </cell>
          <cell r="W3428">
            <v>0</v>
          </cell>
          <cell r="X3428">
            <v>540</v>
          </cell>
          <cell r="Y3428">
            <v>540</v>
          </cell>
        </row>
        <row r="3429">
          <cell r="C3429">
            <v>0</v>
          </cell>
          <cell r="D3429">
            <v>0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  <cell r="K3429">
            <v>756</v>
          </cell>
          <cell r="L3429">
            <v>0</v>
          </cell>
          <cell r="M3429">
            <v>0</v>
          </cell>
          <cell r="N3429">
            <v>0</v>
          </cell>
          <cell r="O3429">
            <v>0</v>
          </cell>
          <cell r="P3429">
            <v>0</v>
          </cell>
          <cell r="Q3429">
            <v>0</v>
          </cell>
          <cell r="R3429">
            <v>0</v>
          </cell>
          <cell r="S3429">
            <v>0</v>
          </cell>
          <cell r="T3429">
            <v>0</v>
          </cell>
          <cell r="U3429">
            <v>0</v>
          </cell>
          <cell r="V3429">
            <v>0</v>
          </cell>
          <cell r="W3429">
            <v>0</v>
          </cell>
          <cell r="X3429">
            <v>756</v>
          </cell>
          <cell r="Y3429">
            <v>756</v>
          </cell>
        </row>
        <row r="3430">
          <cell r="C3430">
            <v>0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  <cell r="K3430">
            <v>376</v>
          </cell>
          <cell r="L3430">
            <v>0</v>
          </cell>
          <cell r="M3430">
            <v>0</v>
          </cell>
          <cell r="N3430">
            <v>0</v>
          </cell>
          <cell r="O3430">
            <v>0</v>
          </cell>
          <cell r="P3430">
            <v>0</v>
          </cell>
          <cell r="Q3430">
            <v>0</v>
          </cell>
          <cell r="R3430">
            <v>0</v>
          </cell>
          <cell r="S3430">
            <v>0</v>
          </cell>
          <cell r="T3430">
            <v>0</v>
          </cell>
          <cell r="U3430">
            <v>0</v>
          </cell>
          <cell r="V3430">
            <v>0</v>
          </cell>
          <cell r="W3430">
            <v>0</v>
          </cell>
          <cell r="X3430">
            <v>376</v>
          </cell>
          <cell r="Y3430">
            <v>376</v>
          </cell>
        </row>
        <row r="3431">
          <cell r="C3431">
            <v>0</v>
          </cell>
          <cell r="D3431">
            <v>0</v>
          </cell>
          <cell r="E3431">
            <v>0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  <cell r="J3431">
            <v>0</v>
          </cell>
          <cell r="K3431">
            <v>10</v>
          </cell>
          <cell r="L3431">
            <v>0</v>
          </cell>
          <cell r="M3431">
            <v>0</v>
          </cell>
          <cell r="N3431">
            <v>0</v>
          </cell>
          <cell r="O3431">
            <v>0</v>
          </cell>
          <cell r="P3431">
            <v>0</v>
          </cell>
          <cell r="Q3431">
            <v>0</v>
          </cell>
          <cell r="R3431">
            <v>0</v>
          </cell>
          <cell r="S3431">
            <v>0</v>
          </cell>
          <cell r="T3431">
            <v>0</v>
          </cell>
          <cell r="U3431">
            <v>0</v>
          </cell>
          <cell r="V3431">
            <v>0</v>
          </cell>
          <cell r="W3431">
            <v>0</v>
          </cell>
          <cell r="X3431">
            <v>10</v>
          </cell>
          <cell r="Y3431">
            <v>10</v>
          </cell>
        </row>
        <row r="3432">
          <cell r="C3432">
            <v>0</v>
          </cell>
          <cell r="D3432">
            <v>0</v>
          </cell>
          <cell r="E3432">
            <v>0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  <cell r="K3432">
            <v>1342</v>
          </cell>
          <cell r="L3432">
            <v>0</v>
          </cell>
          <cell r="M3432">
            <v>0</v>
          </cell>
          <cell r="N3432">
            <v>0</v>
          </cell>
          <cell r="O3432">
            <v>0</v>
          </cell>
          <cell r="P3432">
            <v>0</v>
          </cell>
          <cell r="Q3432">
            <v>0</v>
          </cell>
          <cell r="R3432">
            <v>0</v>
          </cell>
          <cell r="S3432">
            <v>0</v>
          </cell>
          <cell r="T3432">
            <v>0</v>
          </cell>
          <cell r="U3432">
            <v>0</v>
          </cell>
          <cell r="V3432">
            <v>0</v>
          </cell>
          <cell r="W3432">
            <v>0</v>
          </cell>
          <cell r="X3432">
            <v>1342</v>
          </cell>
          <cell r="Y3432">
            <v>1342</v>
          </cell>
        </row>
        <row r="3433">
          <cell r="C3433">
            <v>0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  <cell r="J3433">
            <v>0</v>
          </cell>
          <cell r="K3433">
            <v>771</v>
          </cell>
          <cell r="L3433">
            <v>0</v>
          </cell>
          <cell r="M3433">
            <v>0</v>
          </cell>
          <cell r="N3433">
            <v>0</v>
          </cell>
          <cell r="O3433">
            <v>0</v>
          </cell>
          <cell r="P3433">
            <v>0</v>
          </cell>
          <cell r="Q3433">
            <v>0</v>
          </cell>
          <cell r="R3433">
            <v>0</v>
          </cell>
          <cell r="S3433">
            <v>0</v>
          </cell>
          <cell r="T3433">
            <v>0</v>
          </cell>
          <cell r="U3433">
            <v>0</v>
          </cell>
          <cell r="V3433">
            <v>0</v>
          </cell>
          <cell r="W3433">
            <v>0</v>
          </cell>
          <cell r="X3433">
            <v>771</v>
          </cell>
          <cell r="Y3433">
            <v>771</v>
          </cell>
        </row>
        <row r="3434">
          <cell r="C3434">
            <v>0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  <cell r="J3434">
            <v>0</v>
          </cell>
          <cell r="K3434">
            <v>568</v>
          </cell>
          <cell r="L3434">
            <v>0</v>
          </cell>
          <cell r="M3434">
            <v>0</v>
          </cell>
          <cell r="N3434">
            <v>0</v>
          </cell>
          <cell r="O3434">
            <v>0</v>
          </cell>
          <cell r="P3434">
            <v>0</v>
          </cell>
          <cell r="Q3434">
            <v>0</v>
          </cell>
          <cell r="R3434">
            <v>0</v>
          </cell>
          <cell r="S3434">
            <v>0</v>
          </cell>
          <cell r="T3434">
            <v>0</v>
          </cell>
          <cell r="U3434">
            <v>0</v>
          </cell>
          <cell r="V3434">
            <v>0</v>
          </cell>
          <cell r="W3434">
            <v>0</v>
          </cell>
          <cell r="X3434">
            <v>568</v>
          </cell>
          <cell r="Y3434">
            <v>568</v>
          </cell>
        </row>
        <row r="3435">
          <cell r="C3435">
            <v>0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  <cell r="J3435">
            <v>0</v>
          </cell>
          <cell r="K3435">
            <v>36</v>
          </cell>
          <cell r="L3435">
            <v>0</v>
          </cell>
          <cell r="M3435">
            <v>0</v>
          </cell>
          <cell r="N3435">
            <v>0</v>
          </cell>
          <cell r="O3435">
            <v>0</v>
          </cell>
          <cell r="P3435">
            <v>0</v>
          </cell>
          <cell r="Q3435">
            <v>0</v>
          </cell>
          <cell r="R3435">
            <v>0</v>
          </cell>
          <cell r="S3435">
            <v>0</v>
          </cell>
          <cell r="T3435">
            <v>0</v>
          </cell>
          <cell r="U3435">
            <v>0</v>
          </cell>
          <cell r="V3435">
            <v>0</v>
          </cell>
          <cell r="W3435">
            <v>0</v>
          </cell>
          <cell r="X3435">
            <v>36</v>
          </cell>
          <cell r="Y3435">
            <v>36</v>
          </cell>
        </row>
        <row r="3436">
          <cell r="C3436">
            <v>0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  <cell r="J3436">
            <v>0</v>
          </cell>
          <cell r="K3436">
            <v>0</v>
          </cell>
          <cell r="L3436">
            <v>0</v>
          </cell>
          <cell r="M3436">
            <v>0</v>
          </cell>
          <cell r="N3436">
            <v>0</v>
          </cell>
          <cell r="O3436">
            <v>0</v>
          </cell>
          <cell r="P3436">
            <v>0</v>
          </cell>
          <cell r="Q3436">
            <v>0</v>
          </cell>
          <cell r="R3436">
            <v>0</v>
          </cell>
          <cell r="S3436">
            <v>0</v>
          </cell>
          <cell r="T3436">
            <v>0</v>
          </cell>
          <cell r="U3436">
            <v>0</v>
          </cell>
          <cell r="V3436">
            <v>0</v>
          </cell>
          <cell r="W3436">
            <v>0</v>
          </cell>
          <cell r="X3436">
            <v>0</v>
          </cell>
          <cell r="Y3436">
            <v>0</v>
          </cell>
        </row>
        <row r="3437">
          <cell r="C3437">
            <v>0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  <cell r="J3437">
            <v>0</v>
          </cell>
          <cell r="K3437">
            <v>0</v>
          </cell>
          <cell r="L3437">
            <v>0</v>
          </cell>
          <cell r="M3437">
            <v>0</v>
          </cell>
          <cell r="N3437">
            <v>0</v>
          </cell>
          <cell r="O3437">
            <v>0</v>
          </cell>
          <cell r="P3437">
            <v>0</v>
          </cell>
          <cell r="Q3437">
            <v>0</v>
          </cell>
          <cell r="R3437">
            <v>0</v>
          </cell>
          <cell r="S3437">
            <v>0</v>
          </cell>
          <cell r="T3437">
            <v>0</v>
          </cell>
          <cell r="U3437">
            <v>0</v>
          </cell>
          <cell r="V3437">
            <v>0</v>
          </cell>
          <cell r="W3437">
            <v>0</v>
          </cell>
          <cell r="X3437">
            <v>0</v>
          </cell>
          <cell r="Y3437">
            <v>0</v>
          </cell>
        </row>
        <row r="3438">
          <cell r="C3438">
            <v>0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  <cell r="J3438">
            <v>0</v>
          </cell>
          <cell r="K3438">
            <v>0</v>
          </cell>
          <cell r="L3438">
            <v>0</v>
          </cell>
          <cell r="M3438">
            <v>0</v>
          </cell>
          <cell r="N3438">
            <v>0</v>
          </cell>
          <cell r="O3438">
            <v>0</v>
          </cell>
          <cell r="P3438">
            <v>0</v>
          </cell>
          <cell r="Q3438">
            <v>0</v>
          </cell>
          <cell r="R3438">
            <v>0</v>
          </cell>
          <cell r="S3438">
            <v>0</v>
          </cell>
          <cell r="T3438">
            <v>0</v>
          </cell>
          <cell r="U3438">
            <v>0</v>
          </cell>
          <cell r="V3438">
            <v>0</v>
          </cell>
          <cell r="W3438">
            <v>0</v>
          </cell>
          <cell r="X3438">
            <v>0</v>
          </cell>
          <cell r="Y3438">
            <v>0</v>
          </cell>
        </row>
        <row r="3439">
          <cell r="C3439">
            <v>0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  <cell r="J3439">
            <v>0</v>
          </cell>
          <cell r="K3439">
            <v>0</v>
          </cell>
          <cell r="L3439">
            <v>0</v>
          </cell>
          <cell r="M3439">
            <v>0</v>
          </cell>
          <cell r="N3439">
            <v>0</v>
          </cell>
          <cell r="O3439">
            <v>0</v>
          </cell>
          <cell r="P3439">
            <v>0</v>
          </cell>
          <cell r="Q3439">
            <v>0</v>
          </cell>
          <cell r="R3439">
            <v>0</v>
          </cell>
          <cell r="S3439">
            <v>0</v>
          </cell>
          <cell r="T3439">
            <v>0</v>
          </cell>
          <cell r="U3439">
            <v>0</v>
          </cell>
          <cell r="V3439">
            <v>0</v>
          </cell>
          <cell r="W3439">
            <v>0</v>
          </cell>
          <cell r="X3439">
            <v>0</v>
          </cell>
          <cell r="Y3439">
            <v>0</v>
          </cell>
        </row>
        <row r="3440">
          <cell r="C3440">
            <v>0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  <cell r="J3440">
            <v>0</v>
          </cell>
          <cell r="K3440">
            <v>1115</v>
          </cell>
          <cell r="L3440">
            <v>0</v>
          </cell>
          <cell r="M3440">
            <v>0</v>
          </cell>
          <cell r="N3440">
            <v>0</v>
          </cell>
          <cell r="O3440">
            <v>0</v>
          </cell>
          <cell r="P3440">
            <v>0</v>
          </cell>
          <cell r="Q3440">
            <v>0</v>
          </cell>
          <cell r="R3440">
            <v>0</v>
          </cell>
          <cell r="S3440">
            <v>0</v>
          </cell>
          <cell r="T3440">
            <v>0</v>
          </cell>
          <cell r="U3440">
            <v>0</v>
          </cell>
          <cell r="V3440">
            <v>0</v>
          </cell>
          <cell r="W3440">
            <v>0</v>
          </cell>
          <cell r="X3440">
            <v>1115</v>
          </cell>
          <cell r="Y3440">
            <v>1115</v>
          </cell>
        </row>
        <row r="3441">
          <cell r="C3441">
            <v>0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  <cell r="J3441">
            <v>0</v>
          </cell>
          <cell r="K3441">
            <v>10366</v>
          </cell>
          <cell r="L3441">
            <v>0</v>
          </cell>
          <cell r="M3441">
            <v>0</v>
          </cell>
          <cell r="N3441">
            <v>0</v>
          </cell>
          <cell r="O3441">
            <v>0</v>
          </cell>
          <cell r="P3441">
            <v>0</v>
          </cell>
          <cell r="Q3441">
            <v>0</v>
          </cell>
          <cell r="R3441">
            <v>0</v>
          </cell>
          <cell r="S3441">
            <v>0</v>
          </cell>
          <cell r="T3441">
            <v>0</v>
          </cell>
          <cell r="U3441">
            <v>0</v>
          </cell>
          <cell r="V3441">
            <v>0</v>
          </cell>
          <cell r="W3441">
            <v>0</v>
          </cell>
          <cell r="X3441">
            <v>10366</v>
          </cell>
          <cell r="Y3441">
            <v>10366</v>
          </cell>
        </row>
        <row r="3442">
          <cell r="C3442">
            <v>0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  <cell r="J3442">
            <v>0</v>
          </cell>
          <cell r="K3442">
            <v>3</v>
          </cell>
          <cell r="L3442">
            <v>0</v>
          </cell>
          <cell r="M3442">
            <v>0</v>
          </cell>
          <cell r="N3442">
            <v>0</v>
          </cell>
          <cell r="O3442">
            <v>0</v>
          </cell>
          <cell r="P3442">
            <v>0</v>
          </cell>
          <cell r="Q3442">
            <v>0</v>
          </cell>
          <cell r="R3442">
            <v>0</v>
          </cell>
          <cell r="S3442">
            <v>0</v>
          </cell>
          <cell r="T3442">
            <v>0</v>
          </cell>
          <cell r="U3442">
            <v>0</v>
          </cell>
          <cell r="V3442">
            <v>0</v>
          </cell>
          <cell r="W3442">
            <v>0</v>
          </cell>
          <cell r="X3442">
            <v>3</v>
          </cell>
          <cell r="Y3442">
            <v>3</v>
          </cell>
        </row>
        <row r="3443">
          <cell r="C3443">
            <v>0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  <cell r="J3443">
            <v>0</v>
          </cell>
          <cell r="K3443">
            <v>3</v>
          </cell>
          <cell r="L3443">
            <v>0</v>
          </cell>
          <cell r="M3443">
            <v>0</v>
          </cell>
          <cell r="N3443">
            <v>0</v>
          </cell>
          <cell r="O3443">
            <v>0</v>
          </cell>
          <cell r="P3443">
            <v>0</v>
          </cell>
          <cell r="Q3443">
            <v>0</v>
          </cell>
          <cell r="R3443">
            <v>0</v>
          </cell>
          <cell r="S3443">
            <v>0</v>
          </cell>
          <cell r="T3443">
            <v>0</v>
          </cell>
          <cell r="U3443">
            <v>0</v>
          </cell>
          <cell r="V3443">
            <v>0</v>
          </cell>
          <cell r="W3443">
            <v>0</v>
          </cell>
          <cell r="X3443">
            <v>3</v>
          </cell>
          <cell r="Y3443">
            <v>3</v>
          </cell>
        </row>
        <row r="3444">
          <cell r="C3444">
            <v>0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  <cell r="J3444">
            <v>0</v>
          </cell>
          <cell r="K3444">
            <v>6</v>
          </cell>
          <cell r="L3444">
            <v>0</v>
          </cell>
          <cell r="M3444">
            <v>0</v>
          </cell>
          <cell r="N3444">
            <v>0</v>
          </cell>
          <cell r="O3444">
            <v>0</v>
          </cell>
          <cell r="P3444">
            <v>0</v>
          </cell>
          <cell r="Q3444">
            <v>0</v>
          </cell>
          <cell r="R3444">
            <v>0</v>
          </cell>
          <cell r="S3444">
            <v>0</v>
          </cell>
          <cell r="T3444">
            <v>0</v>
          </cell>
          <cell r="U3444">
            <v>0</v>
          </cell>
          <cell r="V3444">
            <v>0</v>
          </cell>
          <cell r="W3444">
            <v>0</v>
          </cell>
          <cell r="X3444">
            <v>6</v>
          </cell>
          <cell r="Y3444">
            <v>6</v>
          </cell>
        </row>
        <row r="3445">
          <cell r="C3445">
            <v>0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  <cell r="J3445">
            <v>0</v>
          </cell>
          <cell r="K3445">
            <v>0</v>
          </cell>
          <cell r="L3445">
            <v>0</v>
          </cell>
          <cell r="M3445">
            <v>0</v>
          </cell>
          <cell r="N3445">
            <v>0</v>
          </cell>
          <cell r="O3445">
            <v>0</v>
          </cell>
          <cell r="P3445">
            <v>0</v>
          </cell>
          <cell r="Q3445">
            <v>0</v>
          </cell>
          <cell r="R3445">
            <v>0</v>
          </cell>
          <cell r="S3445">
            <v>0</v>
          </cell>
          <cell r="T3445">
            <v>0</v>
          </cell>
          <cell r="U3445">
            <v>0</v>
          </cell>
          <cell r="V3445">
            <v>0</v>
          </cell>
          <cell r="W3445">
            <v>0</v>
          </cell>
          <cell r="X3445">
            <v>0</v>
          </cell>
          <cell r="Y3445">
            <v>0</v>
          </cell>
        </row>
        <row r="3446">
          <cell r="C3446">
            <v>0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  <cell r="J3446">
            <v>0</v>
          </cell>
          <cell r="K3446">
            <v>2</v>
          </cell>
          <cell r="L3446">
            <v>0</v>
          </cell>
          <cell r="M3446">
            <v>0</v>
          </cell>
          <cell r="N3446">
            <v>0</v>
          </cell>
          <cell r="O3446">
            <v>0</v>
          </cell>
          <cell r="P3446">
            <v>0</v>
          </cell>
          <cell r="Q3446">
            <v>0</v>
          </cell>
          <cell r="R3446">
            <v>0</v>
          </cell>
          <cell r="S3446">
            <v>0</v>
          </cell>
          <cell r="T3446">
            <v>0</v>
          </cell>
          <cell r="U3446">
            <v>0</v>
          </cell>
          <cell r="V3446">
            <v>0</v>
          </cell>
          <cell r="W3446">
            <v>0</v>
          </cell>
          <cell r="X3446">
            <v>2</v>
          </cell>
          <cell r="Y3446">
            <v>2</v>
          </cell>
        </row>
        <row r="3447">
          <cell r="C3447">
            <v>0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  <cell r="J3447">
            <v>0</v>
          </cell>
          <cell r="K3447">
            <v>0</v>
          </cell>
          <cell r="L3447">
            <v>0</v>
          </cell>
          <cell r="M3447">
            <v>0</v>
          </cell>
          <cell r="N3447">
            <v>0</v>
          </cell>
          <cell r="O3447">
            <v>0</v>
          </cell>
          <cell r="P3447">
            <v>0</v>
          </cell>
          <cell r="Q3447">
            <v>0</v>
          </cell>
          <cell r="R3447">
            <v>0</v>
          </cell>
          <cell r="S3447">
            <v>0</v>
          </cell>
          <cell r="T3447">
            <v>0</v>
          </cell>
          <cell r="U3447">
            <v>0</v>
          </cell>
          <cell r="V3447">
            <v>0</v>
          </cell>
          <cell r="W3447">
            <v>0</v>
          </cell>
          <cell r="X3447">
            <v>0</v>
          </cell>
          <cell r="Y3447">
            <v>0</v>
          </cell>
        </row>
        <row r="3448">
          <cell r="C3448">
            <v>0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  <cell r="J3448">
            <v>0</v>
          </cell>
          <cell r="K3448">
            <v>2</v>
          </cell>
          <cell r="L3448">
            <v>0</v>
          </cell>
          <cell r="M3448">
            <v>0</v>
          </cell>
          <cell r="N3448">
            <v>0</v>
          </cell>
          <cell r="O3448">
            <v>0</v>
          </cell>
          <cell r="P3448">
            <v>0</v>
          </cell>
          <cell r="Q3448">
            <v>0</v>
          </cell>
          <cell r="R3448">
            <v>0</v>
          </cell>
          <cell r="S3448">
            <v>0</v>
          </cell>
          <cell r="T3448">
            <v>0</v>
          </cell>
          <cell r="U3448">
            <v>0</v>
          </cell>
          <cell r="V3448">
            <v>0</v>
          </cell>
          <cell r="W3448">
            <v>0</v>
          </cell>
          <cell r="X3448">
            <v>2</v>
          </cell>
          <cell r="Y3448">
            <v>2</v>
          </cell>
        </row>
        <row r="3449">
          <cell r="C3449">
            <v>0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  <cell r="J3449">
            <v>0</v>
          </cell>
          <cell r="K3449">
            <v>0</v>
          </cell>
          <cell r="L3449">
            <v>0</v>
          </cell>
          <cell r="M3449">
            <v>0</v>
          </cell>
          <cell r="N3449">
            <v>0</v>
          </cell>
          <cell r="O3449">
            <v>0</v>
          </cell>
          <cell r="P3449">
            <v>0</v>
          </cell>
          <cell r="Q3449">
            <v>0</v>
          </cell>
          <cell r="R3449">
            <v>0</v>
          </cell>
          <cell r="S3449">
            <v>0</v>
          </cell>
          <cell r="T3449">
            <v>0</v>
          </cell>
          <cell r="U3449">
            <v>0</v>
          </cell>
          <cell r="V3449">
            <v>0</v>
          </cell>
          <cell r="W3449">
            <v>0</v>
          </cell>
          <cell r="X3449">
            <v>0</v>
          </cell>
          <cell r="Y3449">
            <v>0</v>
          </cell>
        </row>
        <row r="3450">
          <cell r="C3450">
            <v>0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2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2</v>
          </cell>
          <cell r="Y3450">
            <v>2</v>
          </cell>
        </row>
        <row r="3451">
          <cell r="C3451">
            <v>0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  <cell r="J3451">
            <v>0</v>
          </cell>
          <cell r="K3451">
            <v>0</v>
          </cell>
          <cell r="L3451">
            <v>0</v>
          </cell>
          <cell r="M3451">
            <v>0</v>
          </cell>
          <cell r="N3451">
            <v>0</v>
          </cell>
          <cell r="O3451">
            <v>0</v>
          </cell>
          <cell r="P3451">
            <v>0</v>
          </cell>
          <cell r="Q3451">
            <v>0</v>
          </cell>
          <cell r="R3451">
            <v>0</v>
          </cell>
          <cell r="S3451">
            <v>0</v>
          </cell>
          <cell r="T3451">
            <v>0</v>
          </cell>
          <cell r="U3451">
            <v>0</v>
          </cell>
          <cell r="V3451">
            <v>0</v>
          </cell>
          <cell r="W3451">
            <v>0</v>
          </cell>
          <cell r="X3451">
            <v>0</v>
          </cell>
          <cell r="Y3451">
            <v>0</v>
          </cell>
        </row>
        <row r="3452">
          <cell r="C3452">
            <v>0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  <cell r="I3452">
            <v>0</v>
          </cell>
          <cell r="J3452">
            <v>0</v>
          </cell>
          <cell r="K3452">
            <v>0</v>
          </cell>
          <cell r="L3452">
            <v>0</v>
          </cell>
          <cell r="M3452">
            <v>0</v>
          </cell>
          <cell r="N3452">
            <v>0</v>
          </cell>
          <cell r="O3452">
            <v>0</v>
          </cell>
          <cell r="P3452">
            <v>0</v>
          </cell>
          <cell r="Q3452">
            <v>0</v>
          </cell>
          <cell r="R3452">
            <v>0</v>
          </cell>
          <cell r="S3452">
            <v>0</v>
          </cell>
          <cell r="T3452">
            <v>0</v>
          </cell>
          <cell r="U3452">
            <v>0</v>
          </cell>
          <cell r="V3452">
            <v>0</v>
          </cell>
          <cell r="W3452">
            <v>0</v>
          </cell>
          <cell r="X3452">
            <v>0</v>
          </cell>
          <cell r="Y3452">
            <v>0</v>
          </cell>
        </row>
        <row r="3453">
          <cell r="C3453">
            <v>0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  <cell r="J3453">
            <v>0</v>
          </cell>
          <cell r="K3453">
            <v>0</v>
          </cell>
          <cell r="L3453">
            <v>0</v>
          </cell>
          <cell r="M3453">
            <v>0</v>
          </cell>
          <cell r="N3453">
            <v>0</v>
          </cell>
          <cell r="O3453">
            <v>0</v>
          </cell>
          <cell r="P3453">
            <v>0</v>
          </cell>
          <cell r="Q3453">
            <v>0</v>
          </cell>
          <cell r="R3453">
            <v>0</v>
          </cell>
          <cell r="S3453">
            <v>0</v>
          </cell>
          <cell r="T3453">
            <v>0</v>
          </cell>
          <cell r="U3453">
            <v>0</v>
          </cell>
          <cell r="V3453">
            <v>0</v>
          </cell>
          <cell r="W3453">
            <v>0</v>
          </cell>
          <cell r="X3453">
            <v>0</v>
          </cell>
          <cell r="Y3453">
            <v>0</v>
          </cell>
        </row>
        <row r="3454">
          <cell r="C3454">
            <v>0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  <cell r="I3454">
            <v>0</v>
          </cell>
          <cell r="J3454">
            <v>0</v>
          </cell>
          <cell r="K3454">
            <v>2</v>
          </cell>
          <cell r="L3454">
            <v>0</v>
          </cell>
          <cell r="M3454">
            <v>0</v>
          </cell>
          <cell r="N3454">
            <v>0</v>
          </cell>
          <cell r="O3454">
            <v>0</v>
          </cell>
          <cell r="P3454">
            <v>0</v>
          </cell>
          <cell r="Q3454">
            <v>0</v>
          </cell>
          <cell r="R3454">
            <v>0</v>
          </cell>
          <cell r="S3454">
            <v>0</v>
          </cell>
          <cell r="T3454">
            <v>0</v>
          </cell>
          <cell r="U3454">
            <v>0</v>
          </cell>
          <cell r="V3454">
            <v>0</v>
          </cell>
          <cell r="W3454">
            <v>0</v>
          </cell>
          <cell r="X3454">
            <v>2</v>
          </cell>
          <cell r="Y3454">
            <v>2</v>
          </cell>
        </row>
        <row r="3455">
          <cell r="C3455">
            <v>0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  <cell r="J3455">
            <v>0</v>
          </cell>
          <cell r="K3455">
            <v>0</v>
          </cell>
          <cell r="L3455">
            <v>0</v>
          </cell>
          <cell r="M3455">
            <v>0</v>
          </cell>
          <cell r="N3455">
            <v>0</v>
          </cell>
          <cell r="O3455">
            <v>0</v>
          </cell>
          <cell r="P3455">
            <v>0</v>
          </cell>
          <cell r="Q3455">
            <v>0</v>
          </cell>
          <cell r="R3455">
            <v>0</v>
          </cell>
          <cell r="S3455">
            <v>0</v>
          </cell>
          <cell r="T3455">
            <v>0</v>
          </cell>
          <cell r="U3455">
            <v>0</v>
          </cell>
          <cell r="V3455">
            <v>0</v>
          </cell>
          <cell r="W3455">
            <v>0</v>
          </cell>
          <cell r="X3455">
            <v>0</v>
          </cell>
          <cell r="Y3455">
            <v>0</v>
          </cell>
        </row>
        <row r="3456">
          <cell r="C3456">
            <v>0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  <cell r="J3456">
            <v>0</v>
          </cell>
          <cell r="K3456">
            <v>0</v>
          </cell>
          <cell r="L3456">
            <v>0</v>
          </cell>
          <cell r="M3456">
            <v>0</v>
          </cell>
          <cell r="N3456">
            <v>0</v>
          </cell>
          <cell r="O3456">
            <v>0</v>
          </cell>
          <cell r="P3456">
            <v>0</v>
          </cell>
          <cell r="Q3456">
            <v>0</v>
          </cell>
          <cell r="R3456">
            <v>0</v>
          </cell>
          <cell r="S3456">
            <v>0</v>
          </cell>
          <cell r="T3456">
            <v>0</v>
          </cell>
          <cell r="U3456">
            <v>0</v>
          </cell>
          <cell r="V3456">
            <v>0</v>
          </cell>
          <cell r="W3456">
            <v>0</v>
          </cell>
          <cell r="X3456">
            <v>0</v>
          </cell>
          <cell r="Y3456">
            <v>0</v>
          </cell>
        </row>
        <row r="3457">
          <cell r="C3457">
            <v>0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  <cell r="J3457">
            <v>0</v>
          </cell>
          <cell r="K3457">
            <v>0</v>
          </cell>
          <cell r="L3457">
            <v>0</v>
          </cell>
          <cell r="M3457">
            <v>0</v>
          </cell>
          <cell r="N3457">
            <v>0</v>
          </cell>
          <cell r="O3457">
            <v>0</v>
          </cell>
          <cell r="P3457">
            <v>0</v>
          </cell>
          <cell r="Q3457">
            <v>0</v>
          </cell>
          <cell r="R3457">
            <v>0</v>
          </cell>
          <cell r="S3457">
            <v>0</v>
          </cell>
          <cell r="T3457">
            <v>0</v>
          </cell>
          <cell r="U3457">
            <v>0</v>
          </cell>
          <cell r="V3457">
            <v>0</v>
          </cell>
          <cell r="W3457">
            <v>0</v>
          </cell>
          <cell r="X3457">
            <v>0</v>
          </cell>
          <cell r="Y3457">
            <v>0</v>
          </cell>
        </row>
        <row r="3458">
          <cell r="C3458">
            <v>0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  <cell r="J3458">
            <v>0</v>
          </cell>
          <cell r="K3458">
            <v>0</v>
          </cell>
          <cell r="L3458">
            <v>0</v>
          </cell>
          <cell r="M3458">
            <v>0</v>
          </cell>
          <cell r="N3458">
            <v>0</v>
          </cell>
          <cell r="O3458">
            <v>0</v>
          </cell>
          <cell r="P3458">
            <v>0</v>
          </cell>
          <cell r="Q3458">
            <v>0</v>
          </cell>
          <cell r="R3458">
            <v>0</v>
          </cell>
          <cell r="S3458">
            <v>0</v>
          </cell>
          <cell r="T3458">
            <v>0</v>
          </cell>
          <cell r="U3458">
            <v>0</v>
          </cell>
          <cell r="V3458">
            <v>0</v>
          </cell>
          <cell r="W3458">
            <v>0</v>
          </cell>
          <cell r="X3458">
            <v>0</v>
          </cell>
          <cell r="Y3458">
            <v>0</v>
          </cell>
        </row>
        <row r="3459">
          <cell r="C3459">
            <v>0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  <cell r="J3459">
            <v>0</v>
          </cell>
          <cell r="K3459">
            <v>0</v>
          </cell>
          <cell r="L3459">
            <v>0</v>
          </cell>
          <cell r="M3459">
            <v>0</v>
          </cell>
          <cell r="N3459">
            <v>0</v>
          </cell>
          <cell r="O3459">
            <v>0</v>
          </cell>
          <cell r="P3459">
            <v>0</v>
          </cell>
          <cell r="Q3459">
            <v>0</v>
          </cell>
          <cell r="R3459">
            <v>0</v>
          </cell>
          <cell r="S3459">
            <v>0</v>
          </cell>
          <cell r="T3459">
            <v>0</v>
          </cell>
          <cell r="U3459">
            <v>0</v>
          </cell>
          <cell r="V3459">
            <v>0</v>
          </cell>
          <cell r="W3459">
            <v>0</v>
          </cell>
          <cell r="X3459">
            <v>0</v>
          </cell>
          <cell r="Y3459">
            <v>0</v>
          </cell>
        </row>
        <row r="3460">
          <cell r="C3460">
            <v>0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  <cell r="J3460">
            <v>0</v>
          </cell>
          <cell r="K3460">
            <v>0</v>
          </cell>
          <cell r="L3460">
            <v>0</v>
          </cell>
          <cell r="M3460">
            <v>0</v>
          </cell>
          <cell r="N3460">
            <v>0</v>
          </cell>
          <cell r="O3460">
            <v>0</v>
          </cell>
          <cell r="P3460">
            <v>0</v>
          </cell>
          <cell r="Q3460">
            <v>0</v>
          </cell>
          <cell r="R3460">
            <v>0</v>
          </cell>
          <cell r="S3460">
            <v>0</v>
          </cell>
          <cell r="T3460">
            <v>0</v>
          </cell>
          <cell r="U3460">
            <v>0</v>
          </cell>
          <cell r="V3460">
            <v>0</v>
          </cell>
          <cell r="W3460">
            <v>0</v>
          </cell>
          <cell r="X3460">
            <v>0</v>
          </cell>
          <cell r="Y3460">
            <v>0</v>
          </cell>
        </row>
        <row r="3461">
          <cell r="C3461">
            <v>0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  <cell r="J3461">
            <v>0</v>
          </cell>
          <cell r="K3461">
            <v>20</v>
          </cell>
          <cell r="L3461">
            <v>0</v>
          </cell>
          <cell r="M3461">
            <v>0</v>
          </cell>
          <cell r="N3461">
            <v>0</v>
          </cell>
          <cell r="O3461">
            <v>0</v>
          </cell>
          <cell r="P3461">
            <v>0</v>
          </cell>
          <cell r="Q3461">
            <v>0</v>
          </cell>
          <cell r="R3461">
            <v>0</v>
          </cell>
          <cell r="S3461">
            <v>0</v>
          </cell>
          <cell r="T3461">
            <v>0</v>
          </cell>
          <cell r="U3461">
            <v>0</v>
          </cell>
          <cell r="V3461">
            <v>0</v>
          </cell>
          <cell r="W3461">
            <v>0</v>
          </cell>
          <cell r="X3461">
            <v>20</v>
          </cell>
          <cell r="Y3461">
            <v>20</v>
          </cell>
        </row>
        <row r="3462">
          <cell r="C3462">
            <v>0</v>
          </cell>
          <cell r="D3462">
            <v>94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  <cell r="J3462">
            <v>0</v>
          </cell>
          <cell r="K3462">
            <v>0</v>
          </cell>
          <cell r="L3462">
            <v>0</v>
          </cell>
          <cell r="M3462">
            <v>0</v>
          </cell>
          <cell r="N3462">
            <v>0</v>
          </cell>
          <cell r="O3462">
            <v>0</v>
          </cell>
          <cell r="P3462">
            <v>0</v>
          </cell>
          <cell r="Q3462">
            <v>0</v>
          </cell>
          <cell r="R3462">
            <v>0</v>
          </cell>
          <cell r="S3462">
            <v>0</v>
          </cell>
          <cell r="T3462">
            <v>0</v>
          </cell>
          <cell r="U3462">
            <v>0</v>
          </cell>
          <cell r="V3462">
            <v>0</v>
          </cell>
          <cell r="W3462">
            <v>0</v>
          </cell>
          <cell r="X3462">
            <v>94</v>
          </cell>
          <cell r="Y3462">
            <v>94</v>
          </cell>
        </row>
        <row r="3463">
          <cell r="C3463">
            <v>0</v>
          </cell>
          <cell r="D3463">
            <v>169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  <cell r="J3463">
            <v>0</v>
          </cell>
          <cell r="K3463">
            <v>0</v>
          </cell>
          <cell r="L3463">
            <v>0</v>
          </cell>
          <cell r="M3463">
            <v>0</v>
          </cell>
          <cell r="N3463">
            <v>0</v>
          </cell>
          <cell r="O3463">
            <v>0</v>
          </cell>
          <cell r="P3463">
            <v>0</v>
          </cell>
          <cell r="Q3463">
            <v>0</v>
          </cell>
          <cell r="R3463">
            <v>0</v>
          </cell>
          <cell r="S3463">
            <v>0</v>
          </cell>
          <cell r="T3463">
            <v>0</v>
          </cell>
          <cell r="U3463">
            <v>0</v>
          </cell>
          <cell r="V3463">
            <v>0</v>
          </cell>
          <cell r="W3463">
            <v>0</v>
          </cell>
          <cell r="X3463">
            <v>169</v>
          </cell>
          <cell r="Y3463">
            <v>169</v>
          </cell>
        </row>
        <row r="3464">
          <cell r="C3464">
            <v>0</v>
          </cell>
          <cell r="D3464">
            <v>252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  <cell r="J3464">
            <v>0</v>
          </cell>
          <cell r="K3464">
            <v>0</v>
          </cell>
          <cell r="L3464">
            <v>0</v>
          </cell>
          <cell r="M3464">
            <v>0</v>
          </cell>
          <cell r="N3464">
            <v>0</v>
          </cell>
          <cell r="O3464">
            <v>0</v>
          </cell>
          <cell r="P3464">
            <v>0</v>
          </cell>
          <cell r="Q3464">
            <v>0</v>
          </cell>
          <cell r="R3464">
            <v>0</v>
          </cell>
          <cell r="S3464">
            <v>0</v>
          </cell>
          <cell r="T3464">
            <v>0</v>
          </cell>
          <cell r="U3464">
            <v>0</v>
          </cell>
          <cell r="V3464">
            <v>0</v>
          </cell>
          <cell r="W3464">
            <v>0</v>
          </cell>
          <cell r="X3464">
            <v>252</v>
          </cell>
          <cell r="Y3464">
            <v>252</v>
          </cell>
        </row>
        <row r="3465">
          <cell r="C3465">
            <v>0</v>
          </cell>
          <cell r="D3465">
            <v>20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  <cell r="J3465">
            <v>0</v>
          </cell>
          <cell r="K3465">
            <v>0</v>
          </cell>
          <cell r="L3465">
            <v>0</v>
          </cell>
          <cell r="M3465">
            <v>0</v>
          </cell>
          <cell r="N3465">
            <v>0</v>
          </cell>
          <cell r="O3465">
            <v>0</v>
          </cell>
          <cell r="P3465">
            <v>0</v>
          </cell>
          <cell r="Q3465">
            <v>0</v>
          </cell>
          <cell r="R3465">
            <v>0</v>
          </cell>
          <cell r="S3465">
            <v>0</v>
          </cell>
          <cell r="T3465">
            <v>0</v>
          </cell>
          <cell r="U3465">
            <v>0</v>
          </cell>
          <cell r="V3465">
            <v>0</v>
          </cell>
          <cell r="W3465">
            <v>0</v>
          </cell>
          <cell r="X3465">
            <v>20</v>
          </cell>
          <cell r="Y3465">
            <v>20</v>
          </cell>
        </row>
        <row r="3466">
          <cell r="C3466">
            <v>0</v>
          </cell>
          <cell r="D3466">
            <v>197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197</v>
          </cell>
          <cell r="Y3466">
            <v>197</v>
          </cell>
        </row>
        <row r="3467">
          <cell r="C3467">
            <v>0</v>
          </cell>
          <cell r="D3467">
            <v>60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  <cell r="J3467">
            <v>0</v>
          </cell>
          <cell r="K3467">
            <v>0</v>
          </cell>
          <cell r="L3467">
            <v>0</v>
          </cell>
          <cell r="M3467">
            <v>0</v>
          </cell>
          <cell r="N3467">
            <v>0</v>
          </cell>
          <cell r="O3467">
            <v>0</v>
          </cell>
          <cell r="P3467">
            <v>0</v>
          </cell>
          <cell r="Q3467">
            <v>0</v>
          </cell>
          <cell r="R3467">
            <v>0</v>
          </cell>
          <cell r="S3467">
            <v>0</v>
          </cell>
          <cell r="T3467">
            <v>0</v>
          </cell>
          <cell r="U3467">
            <v>0</v>
          </cell>
          <cell r="V3467">
            <v>0</v>
          </cell>
          <cell r="W3467">
            <v>0</v>
          </cell>
          <cell r="X3467">
            <v>60</v>
          </cell>
          <cell r="Y3467">
            <v>60</v>
          </cell>
        </row>
        <row r="3468">
          <cell r="C3468">
            <v>0</v>
          </cell>
          <cell r="D3468">
            <v>85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  <cell r="K3468">
            <v>0</v>
          </cell>
          <cell r="L3468">
            <v>0</v>
          </cell>
          <cell r="M3468">
            <v>0</v>
          </cell>
          <cell r="N3468">
            <v>0</v>
          </cell>
          <cell r="O3468">
            <v>0</v>
          </cell>
          <cell r="P3468">
            <v>0</v>
          </cell>
          <cell r="Q3468">
            <v>0</v>
          </cell>
          <cell r="R3468">
            <v>0</v>
          </cell>
          <cell r="S3468">
            <v>0</v>
          </cell>
          <cell r="T3468">
            <v>0</v>
          </cell>
          <cell r="U3468">
            <v>0</v>
          </cell>
          <cell r="V3468">
            <v>0</v>
          </cell>
          <cell r="W3468">
            <v>0</v>
          </cell>
          <cell r="X3468">
            <v>85</v>
          </cell>
          <cell r="Y3468">
            <v>85</v>
          </cell>
        </row>
        <row r="3469">
          <cell r="C3469">
            <v>0</v>
          </cell>
          <cell r="D3469">
            <v>177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  <cell r="J3469">
            <v>0</v>
          </cell>
          <cell r="K3469">
            <v>0</v>
          </cell>
          <cell r="L3469">
            <v>0</v>
          </cell>
          <cell r="M3469">
            <v>0</v>
          </cell>
          <cell r="N3469">
            <v>0</v>
          </cell>
          <cell r="O3469">
            <v>0</v>
          </cell>
          <cell r="P3469">
            <v>0</v>
          </cell>
          <cell r="Q3469">
            <v>0</v>
          </cell>
          <cell r="R3469">
            <v>0</v>
          </cell>
          <cell r="S3469">
            <v>0</v>
          </cell>
          <cell r="T3469">
            <v>0</v>
          </cell>
          <cell r="U3469">
            <v>0</v>
          </cell>
          <cell r="V3469">
            <v>0</v>
          </cell>
          <cell r="W3469">
            <v>0</v>
          </cell>
          <cell r="X3469">
            <v>177</v>
          </cell>
          <cell r="Y3469">
            <v>177</v>
          </cell>
        </row>
        <row r="3470">
          <cell r="C3470">
            <v>0</v>
          </cell>
          <cell r="D3470">
            <v>42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P3470">
            <v>0</v>
          </cell>
          <cell r="Q3470">
            <v>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0</v>
          </cell>
          <cell r="W3470">
            <v>0</v>
          </cell>
          <cell r="X3470">
            <v>42</v>
          </cell>
          <cell r="Y3470">
            <v>42</v>
          </cell>
        </row>
        <row r="3471">
          <cell r="C3471">
            <v>0</v>
          </cell>
          <cell r="D3471">
            <v>1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  <cell r="J3471">
            <v>0</v>
          </cell>
          <cell r="K3471">
            <v>0</v>
          </cell>
          <cell r="L3471">
            <v>0</v>
          </cell>
          <cell r="M3471">
            <v>0</v>
          </cell>
          <cell r="N3471">
            <v>0</v>
          </cell>
          <cell r="O3471">
            <v>0</v>
          </cell>
          <cell r="P3471">
            <v>0</v>
          </cell>
          <cell r="Q3471">
            <v>0</v>
          </cell>
          <cell r="R3471">
            <v>0</v>
          </cell>
          <cell r="S3471">
            <v>0</v>
          </cell>
          <cell r="T3471">
            <v>0</v>
          </cell>
          <cell r="U3471">
            <v>0</v>
          </cell>
          <cell r="V3471">
            <v>0</v>
          </cell>
          <cell r="W3471">
            <v>0</v>
          </cell>
          <cell r="X3471">
            <v>1</v>
          </cell>
          <cell r="Y3471">
            <v>1</v>
          </cell>
        </row>
        <row r="3472">
          <cell r="C3472">
            <v>0</v>
          </cell>
          <cell r="D3472">
            <v>706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  <cell r="J3472">
            <v>0</v>
          </cell>
          <cell r="K3472">
            <v>0</v>
          </cell>
          <cell r="L3472">
            <v>0</v>
          </cell>
          <cell r="M3472">
            <v>0</v>
          </cell>
          <cell r="N3472">
            <v>0</v>
          </cell>
          <cell r="O3472">
            <v>0</v>
          </cell>
          <cell r="P3472">
            <v>0</v>
          </cell>
          <cell r="Q3472">
            <v>0</v>
          </cell>
          <cell r="R3472">
            <v>0</v>
          </cell>
          <cell r="S3472">
            <v>0</v>
          </cell>
          <cell r="T3472">
            <v>0</v>
          </cell>
          <cell r="U3472">
            <v>0</v>
          </cell>
          <cell r="V3472">
            <v>0</v>
          </cell>
          <cell r="W3472">
            <v>0</v>
          </cell>
          <cell r="X3472">
            <v>706</v>
          </cell>
          <cell r="Y3472">
            <v>706</v>
          </cell>
        </row>
        <row r="3473">
          <cell r="C3473">
            <v>0</v>
          </cell>
          <cell r="D3473">
            <v>210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  <cell r="J3473">
            <v>0</v>
          </cell>
          <cell r="K3473">
            <v>0</v>
          </cell>
          <cell r="L3473">
            <v>0</v>
          </cell>
          <cell r="M3473">
            <v>0</v>
          </cell>
          <cell r="N3473">
            <v>0</v>
          </cell>
          <cell r="O3473">
            <v>0</v>
          </cell>
          <cell r="P3473">
            <v>0</v>
          </cell>
          <cell r="Q3473">
            <v>0</v>
          </cell>
          <cell r="R3473">
            <v>0</v>
          </cell>
          <cell r="S3473">
            <v>0</v>
          </cell>
          <cell r="T3473">
            <v>0</v>
          </cell>
          <cell r="U3473">
            <v>0</v>
          </cell>
          <cell r="V3473">
            <v>0</v>
          </cell>
          <cell r="W3473">
            <v>0</v>
          </cell>
          <cell r="X3473">
            <v>210</v>
          </cell>
          <cell r="Y3473">
            <v>210</v>
          </cell>
        </row>
        <row r="3474">
          <cell r="C3474">
            <v>0</v>
          </cell>
          <cell r="D3474">
            <v>305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  <cell r="J3474">
            <v>0</v>
          </cell>
          <cell r="K3474">
            <v>0</v>
          </cell>
          <cell r="L3474">
            <v>0</v>
          </cell>
          <cell r="M3474">
            <v>0</v>
          </cell>
          <cell r="N3474">
            <v>0</v>
          </cell>
          <cell r="O3474">
            <v>0</v>
          </cell>
          <cell r="P3474">
            <v>0</v>
          </cell>
          <cell r="Q3474">
            <v>0</v>
          </cell>
          <cell r="R3474">
            <v>0</v>
          </cell>
          <cell r="S3474">
            <v>0</v>
          </cell>
          <cell r="T3474">
            <v>0</v>
          </cell>
          <cell r="U3474">
            <v>0</v>
          </cell>
          <cell r="V3474">
            <v>0</v>
          </cell>
          <cell r="W3474">
            <v>0</v>
          </cell>
          <cell r="X3474">
            <v>305</v>
          </cell>
          <cell r="Y3474">
            <v>305</v>
          </cell>
        </row>
        <row r="3475">
          <cell r="C3475">
            <v>0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  <cell r="J3475">
            <v>0</v>
          </cell>
          <cell r="K3475">
            <v>0</v>
          </cell>
          <cell r="L3475">
            <v>0</v>
          </cell>
          <cell r="M3475">
            <v>0</v>
          </cell>
          <cell r="N3475">
            <v>0</v>
          </cell>
          <cell r="O3475">
            <v>0</v>
          </cell>
          <cell r="P3475">
            <v>0</v>
          </cell>
          <cell r="Q3475">
            <v>0</v>
          </cell>
          <cell r="R3475">
            <v>0</v>
          </cell>
          <cell r="S3475">
            <v>0</v>
          </cell>
          <cell r="T3475">
            <v>0</v>
          </cell>
          <cell r="U3475">
            <v>0</v>
          </cell>
          <cell r="V3475">
            <v>0</v>
          </cell>
          <cell r="W3475">
            <v>0</v>
          </cell>
          <cell r="X3475">
            <v>0</v>
          </cell>
          <cell r="Y3475">
            <v>0</v>
          </cell>
        </row>
        <row r="3476">
          <cell r="C3476">
            <v>0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  <cell r="J3476">
            <v>0</v>
          </cell>
          <cell r="K3476">
            <v>0</v>
          </cell>
          <cell r="L3476">
            <v>0</v>
          </cell>
          <cell r="M3476">
            <v>0</v>
          </cell>
          <cell r="N3476">
            <v>0</v>
          </cell>
          <cell r="O3476">
            <v>0</v>
          </cell>
          <cell r="P3476">
            <v>0</v>
          </cell>
          <cell r="Q3476">
            <v>0</v>
          </cell>
          <cell r="R3476">
            <v>0</v>
          </cell>
          <cell r="S3476">
            <v>0</v>
          </cell>
          <cell r="T3476">
            <v>0</v>
          </cell>
          <cell r="U3476">
            <v>0</v>
          </cell>
          <cell r="V3476">
            <v>0</v>
          </cell>
          <cell r="W3476">
            <v>0</v>
          </cell>
          <cell r="X3476">
            <v>0</v>
          </cell>
          <cell r="Y3476">
            <v>0</v>
          </cell>
        </row>
        <row r="3477">
          <cell r="C3477">
            <v>0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  <cell r="J3477">
            <v>0</v>
          </cell>
          <cell r="K3477">
            <v>0</v>
          </cell>
          <cell r="L3477">
            <v>0</v>
          </cell>
          <cell r="M3477">
            <v>0</v>
          </cell>
          <cell r="N3477">
            <v>0</v>
          </cell>
          <cell r="O3477">
            <v>0</v>
          </cell>
          <cell r="P3477">
            <v>0</v>
          </cell>
          <cell r="Q3477">
            <v>0</v>
          </cell>
          <cell r="R3477">
            <v>0</v>
          </cell>
          <cell r="S3477">
            <v>0</v>
          </cell>
          <cell r="T3477">
            <v>0</v>
          </cell>
          <cell r="U3477">
            <v>0</v>
          </cell>
          <cell r="V3477">
            <v>0</v>
          </cell>
          <cell r="W3477">
            <v>0</v>
          </cell>
          <cell r="X3477">
            <v>0</v>
          </cell>
          <cell r="Y3477">
            <v>0</v>
          </cell>
        </row>
        <row r="3478">
          <cell r="C3478">
            <v>0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  <cell r="J3478">
            <v>0</v>
          </cell>
          <cell r="K3478">
            <v>0</v>
          </cell>
          <cell r="L3478">
            <v>0</v>
          </cell>
          <cell r="M3478">
            <v>0</v>
          </cell>
          <cell r="N3478">
            <v>0</v>
          </cell>
          <cell r="O3478">
            <v>0</v>
          </cell>
          <cell r="P3478">
            <v>0</v>
          </cell>
          <cell r="Q3478">
            <v>0</v>
          </cell>
          <cell r="R3478">
            <v>0</v>
          </cell>
          <cell r="S3478">
            <v>0</v>
          </cell>
          <cell r="T3478">
            <v>0</v>
          </cell>
          <cell r="U3478">
            <v>0</v>
          </cell>
          <cell r="V3478">
            <v>0</v>
          </cell>
          <cell r="W3478">
            <v>0</v>
          </cell>
          <cell r="X3478">
            <v>0</v>
          </cell>
          <cell r="Y3478">
            <v>0</v>
          </cell>
        </row>
        <row r="3479">
          <cell r="C3479">
            <v>0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  <cell r="J3479">
            <v>0</v>
          </cell>
          <cell r="K3479">
            <v>0</v>
          </cell>
          <cell r="L3479">
            <v>0</v>
          </cell>
          <cell r="M3479">
            <v>0</v>
          </cell>
          <cell r="N3479">
            <v>0</v>
          </cell>
          <cell r="O3479">
            <v>0</v>
          </cell>
          <cell r="P3479">
            <v>0</v>
          </cell>
          <cell r="Q3479">
            <v>0</v>
          </cell>
          <cell r="R3479">
            <v>0</v>
          </cell>
          <cell r="S3479">
            <v>0</v>
          </cell>
          <cell r="T3479">
            <v>0</v>
          </cell>
          <cell r="U3479">
            <v>0</v>
          </cell>
          <cell r="V3479">
            <v>0</v>
          </cell>
          <cell r="W3479">
            <v>0</v>
          </cell>
          <cell r="X3479">
            <v>0</v>
          </cell>
          <cell r="Y3479">
            <v>0</v>
          </cell>
        </row>
        <row r="3480">
          <cell r="C3480">
            <v>0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  <cell r="J3480">
            <v>0</v>
          </cell>
          <cell r="K3480">
            <v>0</v>
          </cell>
          <cell r="L3480">
            <v>0</v>
          </cell>
          <cell r="M3480">
            <v>0</v>
          </cell>
          <cell r="N3480">
            <v>0</v>
          </cell>
          <cell r="O3480">
            <v>0</v>
          </cell>
          <cell r="P3480">
            <v>0</v>
          </cell>
          <cell r="Q3480">
            <v>0</v>
          </cell>
          <cell r="R3480">
            <v>0</v>
          </cell>
          <cell r="S3480">
            <v>0</v>
          </cell>
          <cell r="T3480">
            <v>0</v>
          </cell>
          <cell r="U3480">
            <v>0</v>
          </cell>
          <cell r="V3480">
            <v>0</v>
          </cell>
          <cell r="W3480">
            <v>0</v>
          </cell>
          <cell r="X3480">
            <v>0</v>
          </cell>
          <cell r="Y3480">
            <v>0</v>
          </cell>
        </row>
        <row r="3481">
          <cell r="C3481">
            <v>0</v>
          </cell>
          <cell r="D3481">
            <v>2318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2318</v>
          </cell>
          <cell r="Y3481">
            <v>2318</v>
          </cell>
        </row>
        <row r="3482">
          <cell r="C3482">
            <v>0</v>
          </cell>
          <cell r="D3482">
            <v>5</v>
          </cell>
          <cell r="E3482">
            <v>6</v>
          </cell>
          <cell r="F3482">
            <v>0</v>
          </cell>
          <cell r="G3482">
            <v>4</v>
          </cell>
          <cell r="H3482">
            <v>0</v>
          </cell>
          <cell r="I3482">
            <v>0</v>
          </cell>
          <cell r="J3482">
            <v>0</v>
          </cell>
          <cell r="K3482">
            <v>0</v>
          </cell>
          <cell r="L3482">
            <v>10</v>
          </cell>
          <cell r="M3482">
            <v>0</v>
          </cell>
          <cell r="N3482">
            <v>0</v>
          </cell>
          <cell r="O3482">
            <v>0</v>
          </cell>
          <cell r="P3482">
            <v>0</v>
          </cell>
          <cell r="Q3482">
            <v>0</v>
          </cell>
          <cell r="R3482">
            <v>7</v>
          </cell>
          <cell r="S3482">
            <v>0</v>
          </cell>
          <cell r="T3482">
            <v>4</v>
          </cell>
          <cell r="U3482">
            <v>435</v>
          </cell>
          <cell r="V3482">
            <v>243</v>
          </cell>
          <cell r="W3482">
            <v>13</v>
          </cell>
          <cell r="X3482">
            <v>701</v>
          </cell>
          <cell r="Y3482">
            <v>714</v>
          </cell>
        </row>
        <row r="3483">
          <cell r="C3483">
            <v>0</v>
          </cell>
          <cell r="D3483">
            <v>8</v>
          </cell>
          <cell r="E3483">
            <v>4</v>
          </cell>
          <cell r="F3483">
            <v>0</v>
          </cell>
          <cell r="G3483">
            <v>32</v>
          </cell>
          <cell r="H3483">
            <v>0</v>
          </cell>
          <cell r="I3483">
            <v>0</v>
          </cell>
          <cell r="J3483">
            <v>0</v>
          </cell>
          <cell r="K3483">
            <v>0</v>
          </cell>
          <cell r="L3483">
            <v>0</v>
          </cell>
          <cell r="M3483">
            <v>0</v>
          </cell>
          <cell r="N3483">
            <v>0</v>
          </cell>
          <cell r="O3483">
            <v>0</v>
          </cell>
          <cell r="P3483">
            <v>0</v>
          </cell>
          <cell r="Q3483">
            <v>0</v>
          </cell>
          <cell r="R3483">
            <v>10</v>
          </cell>
          <cell r="S3483">
            <v>0</v>
          </cell>
          <cell r="T3483">
            <v>1</v>
          </cell>
          <cell r="U3483">
            <v>351</v>
          </cell>
          <cell r="V3483">
            <v>286</v>
          </cell>
          <cell r="W3483">
            <v>14</v>
          </cell>
          <cell r="X3483">
            <v>678</v>
          </cell>
          <cell r="Y3483">
            <v>692</v>
          </cell>
        </row>
        <row r="3484">
          <cell r="C3484">
            <v>0</v>
          </cell>
          <cell r="D3484">
            <v>8</v>
          </cell>
          <cell r="E3484">
            <v>3</v>
          </cell>
          <cell r="F3484">
            <v>0</v>
          </cell>
          <cell r="G3484">
            <v>9</v>
          </cell>
          <cell r="H3484">
            <v>0</v>
          </cell>
          <cell r="I3484">
            <v>0</v>
          </cell>
          <cell r="J3484">
            <v>0</v>
          </cell>
          <cell r="K3484">
            <v>0</v>
          </cell>
          <cell r="L3484">
            <v>0</v>
          </cell>
          <cell r="M3484">
            <v>0</v>
          </cell>
          <cell r="N3484">
            <v>0</v>
          </cell>
          <cell r="O3484">
            <v>0</v>
          </cell>
          <cell r="P3484">
            <v>0</v>
          </cell>
          <cell r="Q3484">
            <v>0</v>
          </cell>
          <cell r="R3484">
            <v>3</v>
          </cell>
          <cell r="S3484">
            <v>0</v>
          </cell>
          <cell r="T3484">
            <v>2</v>
          </cell>
          <cell r="U3484">
            <v>385</v>
          </cell>
          <cell r="V3484">
            <v>358</v>
          </cell>
          <cell r="W3484">
            <v>6</v>
          </cell>
          <cell r="X3484">
            <v>762</v>
          </cell>
          <cell r="Y3484">
            <v>768</v>
          </cell>
        </row>
        <row r="3485">
          <cell r="C3485">
            <v>0</v>
          </cell>
          <cell r="D3485">
            <v>7</v>
          </cell>
          <cell r="E3485">
            <v>4</v>
          </cell>
          <cell r="F3485">
            <v>0</v>
          </cell>
          <cell r="G3485">
            <v>31</v>
          </cell>
          <cell r="H3485">
            <v>0</v>
          </cell>
          <cell r="I3485">
            <v>0</v>
          </cell>
          <cell r="J3485">
            <v>0</v>
          </cell>
          <cell r="K3485">
            <v>0</v>
          </cell>
          <cell r="L3485">
            <v>0</v>
          </cell>
          <cell r="M3485">
            <v>0</v>
          </cell>
          <cell r="N3485">
            <v>0</v>
          </cell>
          <cell r="O3485">
            <v>0</v>
          </cell>
          <cell r="P3485">
            <v>0</v>
          </cell>
          <cell r="Q3485">
            <v>0</v>
          </cell>
          <cell r="R3485">
            <v>2</v>
          </cell>
          <cell r="S3485">
            <v>0</v>
          </cell>
          <cell r="T3485">
            <v>0</v>
          </cell>
          <cell r="U3485">
            <v>175</v>
          </cell>
          <cell r="V3485">
            <v>200</v>
          </cell>
          <cell r="W3485">
            <v>6</v>
          </cell>
          <cell r="X3485">
            <v>413</v>
          </cell>
          <cell r="Y3485">
            <v>419</v>
          </cell>
        </row>
        <row r="3486">
          <cell r="C3486">
            <v>0</v>
          </cell>
          <cell r="D3486">
            <v>5</v>
          </cell>
          <cell r="E3486">
            <v>9</v>
          </cell>
          <cell r="F3486">
            <v>0</v>
          </cell>
          <cell r="G3486">
            <v>13</v>
          </cell>
          <cell r="H3486">
            <v>0</v>
          </cell>
          <cell r="I3486">
            <v>0</v>
          </cell>
          <cell r="J3486">
            <v>0</v>
          </cell>
          <cell r="K3486">
            <v>0</v>
          </cell>
          <cell r="L3486">
            <v>0</v>
          </cell>
          <cell r="M3486">
            <v>0</v>
          </cell>
          <cell r="N3486">
            <v>0</v>
          </cell>
          <cell r="O3486">
            <v>0</v>
          </cell>
          <cell r="P3486">
            <v>0</v>
          </cell>
          <cell r="Q3486">
            <v>0</v>
          </cell>
          <cell r="R3486">
            <v>5</v>
          </cell>
          <cell r="S3486">
            <v>0</v>
          </cell>
          <cell r="T3486">
            <v>1</v>
          </cell>
          <cell r="U3486">
            <v>415</v>
          </cell>
          <cell r="V3486">
            <v>293</v>
          </cell>
          <cell r="W3486">
            <v>14</v>
          </cell>
          <cell r="X3486">
            <v>727</v>
          </cell>
          <cell r="Y3486">
            <v>741</v>
          </cell>
        </row>
        <row r="3487">
          <cell r="C3487">
            <v>0</v>
          </cell>
          <cell r="D3487">
            <v>0</v>
          </cell>
          <cell r="E3487">
            <v>18</v>
          </cell>
          <cell r="F3487">
            <v>0</v>
          </cell>
          <cell r="G3487">
            <v>22</v>
          </cell>
          <cell r="H3487">
            <v>0</v>
          </cell>
          <cell r="I3487">
            <v>0</v>
          </cell>
          <cell r="J3487">
            <v>0</v>
          </cell>
          <cell r="K3487">
            <v>0</v>
          </cell>
          <cell r="L3487">
            <v>0</v>
          </cell>
          <cell r="M3487">
            <v>0</v>
          </cell>
          <cell r="N3487">
            <v>0</v>
          </cell>
          <cell r="O3487">
            <v>0</v>
          </cell>
          <cell r="P3487">
            <v>0</v>
          </cell>
          <cell r="Q3487">
            <v>0</v>
          </cell>
          <cell r="R3487">
            <v>5</v>
          </cell>
          <cell r="S3487">
            <v>0</v>
          </cell>
          <cell r="T3487">
            <v>1</v>
          </cell>
          <cell r="U3487">
            <v>366</v>
          </cell>
          <cell r="V3487">
            <v>403</v>
          </cell>
          <cell r="W3487">
            <v>23</v>
          </cell>
          <cell r="X3487">
            <v>792</v>
          </cell>
          <cell r="Y3487">
            <v>815</v>
          </cell>
        </row>
        <row r="3488">
          <cell r="C3488">
            <v>0</v>
          </cell>
          <cell r="D3488">
            <v>0</v>
          </cell>
          <cell r="E3488">
            <v>5</v>
          </cell>
          <cell r="F3488">
            <v>0</v>
          </cell>
          <cell r="G3488">
            <v>8</v>
          </cell>
          <cell r="H3488">
            <v>0</v>
          </cell>
          <cell r="I3488">
            <v>0</v>
          </cell>
          <cell r="J3488">
            <v>0</v>
          </cell>
          <cell r="K3488">
            <v>0</v>
          </cell>
          <cell r="L3488">
            <v>5</v>
          </cell>
          <cell r="M3488">
            <v>0</v>
          </cell>
          <cell r="N3488">
            <v>0</v>
          </cell>
          <cell r="O3488">
            <v>0</v>
          </cell>
          <cell r="P3488">
            <v>0</v>
          </cell>
          <cell r="Q3488">
            <v>0</v>
          </cell>
          <cell r="R3488">
            <v>5</v>
          </cell>
          <cell r="S3488">
            <v>0</v>
          </cell>
          <cell r="T3488">
            <v>0</v>
          </cell>
          <cell r="U3488">
            <v>220</v>
          </cell>
          <cell r="V3488">
            <v>213</v>
          </cell>
          <cell r="W3488">
            <v>10</v>
          </cell>
          <cell r="X3488">
            <v>446</v>
          </cell>
          <cell r="Y3488">
            <v>456</v>
          </cell>
        </row>
        <row r="3489">
          <cell r="C3489">
            <v>0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  <cell r="J3489">
            <v>0</v>
          </cell>
          <cell r="K3489">
            <v>0</v>
          </cell>
          <cell r="L3489">
            <v>0</v>
          </cell>
          <cell r="M3489">
            <v>0</v>
          </cell>
          <cell r="N3489">
            <v>0</v>
          </cell>
          <cell r="O3489">
            <v>0</v>
          </cell>
          <cell r="P3489">
            <v>0</v>
          </cell>
          <cell r="Q3489">
            <v>0</v>
          </cell>
          <cell r="R3489">
            <v>3</v>
          </cell>
          <cell r="S3489">
            <v>0</v>
          </cell>
          <cell r="T3489">
            <v>0</v>
          </cell>
          <cell r="U3489">
            <v>137</v>
          </cell>
          <cell r="V3489">
            <v>61</v>
          </cell>
          <cell r="W3489">
            <v>3</v>
          </cell>
          <cell r="X3489">
            <v>198</v>
          </cell>
          <cell r="Y3489">
            <v>201</v>
          </cell>
        </row>
        <row r="3490">
          <cell r="C3490">
            <v>0</v>
          </cell>
          <cell r="D3490">
            <v>1</v>
          </cell>
          <cell r="E3490">
            <v>19</v>
          </cell>
          <cell r="F3490">
            <v>0</v>
          </cell>
          <cell r="G3490">
            <v>3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5</v>
          </cell>
          <cell r="S3490">
            <v>0</v>
          </cell>
          <cell r="T3490">
            <v>1</v>
          </cell>
          <cell r="U3490">
            <v>150</v>
          </cell>
          <cell r="V3490">
            <v>95</v>
          </cell>
          <cell r="W3490">
            <v>24</v>
          </cell>
          <cell r="X3490">
            <v>250</v>
          </cell>
          <cell r="Y3490">
            <v>274</v>
          </cell>
        </row>
        <row r="3491">
          <cell r="C3491">
            <v>0</v>
          </cell>
          <cell r="D3491">
            <v>1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  <cell r="J3491">
            <v>0</v>
          </cell>
          <cell r="K3491">
            <v>0</v>
          </cell>
          <cell r="L3491">
            <v>0</v>
          </cell>
          <cell r="M3491">
            <v>0</v>
          </cell>
          <cell r="N3491">
            <v>0</v>
          </cell>
          <cell r="O3491">
            <v>0</v>
          </cell>
          <cell r="P3491">
            <v>0</v>
          </cell>
          <cell r="Q3491">
            <v>0</v>
          </cell>
          <cell r="R3491">
            <v>0</v>
          </cell>
          <cell r="S3491">
            <v>0</v>
          </cell>
          <cell r="T3491">
            <v>0</v>
          </cell>
          <cell r="U3491">
            <v>5</v>
          </cell>
          <cell r="V3491">
            <v>17</v>
          </cell>
          <cell r="W3491">
            <v>0</v>
          </cell>
          <cell r="X3491">
            <v>23</v>
          </cell>
          <cell r="Y3491">
            <v>23</v>
          </cell>
        </row>
        <row r="3492">
          <cell r="C3492">
            <v>0</v>
          </cell>
          <cell r="D3492">
            <v>3</v>
          </cell>
          <cell r="E3492">
            <v>22</v>
          </cell>
          <cell r="F3492">
            <v>0</v>
          </cell>
          <cell r="G3492">
            <v>1</v>
          </cell>
          <cell r="H3492">
            <v>0</v>
          </cell>
          <cell r="I3492">
            <v>0</v>
          </cell>
          <cell r="J3492">
            <v>0</v>
          </cell>
          <cell r="K3492">
            <v>0</v>
          </cell>
          <cell r="L3492">
            <v>5</v>
          </cell>
          <cell r="M3492">
            <v>0</v>
          </cell>
          <cell r="N3492">
            <v>0</v>
          </cell>
          <cell r="O3492">
            <v>0</v>
          </cell>
          <cell r="P3492">
            <v>0</v>
          </cell>
          <cell r="Q3492">
            <v>0</v>
          </cell>
          <cell r="R3492">
            <v>51</v>
          </cell>
          <cell r="S3492">
            <v>0</v>
          </cell>
          <cell r="T3492">
            <v>0</v>
          </cell>
          <cell r="U3492">
            <v>526</v>
          </cell>
          <cell r="V3492">
            <v>301</v>
          </cell>
          <cell r="W3492">
            <v>73</v>
          </cell>
          <cell r="X3492">
            <v>836</v>
          </cell>
          <cell r="Y3492">
            <v>909</v>
          </cell>
        </row>
        <row r="3493">
          <cell r="C3493">
            <v>0</v>
          </cell>
          <cell r="D3493">
            <v>2</v>
          </cell>
          <cell r="E3493">
            <v>0</v>
          </cell>
          <cell r="F3493">
            <v>0</v>
          </cell>
          <cell r="G3493">
            <v>5</v>
          </cell>
          <cell r="H3493">
            <v>0</v>
          </cell>
          <cell r="I3493">
            <v>0</v>
          </cell>
          <cell r="J3493">
            <v>0</v>
          </cell>
          <cell r="K3493">
            <v>0</v>
          </cell>
          <cell r="L3493">
            <v>0</v>
          </cell>
          <cell r="M3493">
            <v>0</v>
          </cell>
          <cell r="N3493">
            <v>0</v>
          </cell>
          <cell r="O3493">
            <v>0</v>
          </cell>
          <cell r="P3493">
            <v>0</v>
          </cell>
          <cell r="Q3493">
            <v>0</v>
          </cell>
          <cell r="R3493">
            <v>14</v>
          </cell>
          <cell r="S3493">
            <v>0</v>
          </cell>
          <cell r="T3493">
            <v>1</v>
          </cell>
          <cell r="U3493">
            <v>120</v>
          </cell>
          <cell r="V3493">
            <v>84</v>
          </cell>
          <cell r="W3493">
            <v>14</v>
          </cell>
          <cell r="X3493">
            <v>212</v>
          </cell>
          <cell r="Y3493">
            <v>226</v>
          </cell>
        </row>
        <row r="3494">
          <cell r="C3494">
            <v>1</v>
          </cell>
          <cell r="D3494">
            <v>2</v>
          </cell>
          <cell r="E3494">
            <v>4</v>
          </cell>
          <cell r="F3494">
            <v>0</v>
          </cell>
          <cell r="G3494">
            <v>2</v>
          </cell>
          <cell r="H3494">
            <v>0</v>
          </cell>
          <cell r="I3494">
            <v>0</v>
          </cell>
          <cell r="J3494">
            <v>0</v>
          </cell>
          <cell r="K3494">
            <v>0</v>
          </cell>
          <cell r="L3494">
            <v>0</v>
          </cell>
          <cell r="M3494">
            <v>0</v>
          </cell>
          <cell r="N3494">
            <v>0</v>
          </cell>
          <cell r="O3494">
            <v>0</v>
          </cell>
          <cell r="P3494">
            <v>0</v>
          </cell>
          <cell r="Q3494">
            <v>0</v>
          </cell>
          <cell r="R3494">
            <v>4</v>
          </cell>
          <cell r="S3494">
            <v>0</v>
          </cell>
          <cell r="T3494">
            <v>0</v>
          </cell>
          <cell r="U3494">
            <v>247</v>
          </cell>
          <cell r="V3494">
            <v>342</v>
          </cell>
          <cell r="W3494">
            <v>8</v>
          </cell>
          <cell r="X3494">
            <v>594</v>
          </cell>
          <cell r="Y3494">
            <v>602</v>
          </cell>
        </row>
        <row r="3495">
          <cell r="C3495">
            <v>0</v>
          </cell>
          <cell r="D3495">
            <v>0</v>
          </cell>
          <cell r="E3495">
            <v>2</v>
          </cell>
          <cell r="F3495">
            <v>0</v>
          </cell>
          <cell r="G3495">
            <v>3</v>
          </cell>
          <cell r="H3495">
            <v>0</v>
          </cell>
          <cell r="I3495">
            <v>0</v>
          </cell>
          <cell r="J3495">
            <v>0</v>
          </cell>
          <cell r="K3495">
            <v>0</v>
          </cell>
          <cell r="L3495">
            <v>0</v>
          </cell>
          <cell r="M3495">
            <v>0</v>
          </cell>
          <cell r="N3495">
            <v>0</v>
          </cell>
          <cell r="O3495">
            <v>0</v>
          </cell>
          <cell r="P3495">
            <v>0</v>
          </cell>
          <cell r="Q3495">
            <v>0</v>
          </cell>
          <cell r="R3495">
            <v>1</v>
          </cell>
          <cell r="S3495">
            <v>0</v>
          </cell>
          <cell r="T3495">
            <v>0</v>
          </cell>
          <cell r="U3495">
            <v>4</v>
          </cell>
          <cell r="V3495">
            <v>0</v>
          </cell>
          <cell r="W3495">
            <v>3</v>
          </cell>
          <cell r="X3495">
            <v>7</v>
          </cell>
          <cell r="Y3495">
            <v>10</v>
          </cell>
        </row>
        <row r="3496">
          <cell r="C3496">
            <v>0</v>
          </cell>
          <cell r="D3496">
            <v>0</v>
          </cell>
          <cell r="E3496">
            <v>1</v>
          </cell>
          <cell r="F3496">
            <v>0</v>
          </cell>
          <cell r="G3496">
            <v>31</v>
          </cell>
          <cell r="H3496">
            <v>0</v>
          </cell>
          <cell r="I3496">
            <v>0</v>
          </cell>
          <cell r="J3496">
            <v>0</v>
          </cell>
          <cell r="K3496">
            <v>0</v>
          </cell>
          <cell r="L3496">
            <v>0</v>
          </cell>
          <cell r="M3496">
            <v>0</v>
          </cell>
          <cell r="N3496">
            <v>0</v>
          </cell>
          <cell r="O3496">
            <v>0</v>
          </cell>
          <cell r="P3496">
            <v>0</v>
          </cell>
          <cell r="Q3496">
            <v>0</v>
          </cell>
          <cell r="R3496">
            <v>0</v>
          </cell>
          <cell r="S3496">
            <v>0</v>
          </cell>
          <cell r="T3496">
            <v>0</v>
          </cell>
          <cell r="U3496">
            <v>2</v>
          </cell>
          <cell r="V3496">
            <v>6</v>
          </cell>
          <cell r="W3496">
            <v>1</v>
          </cell>
          <cell r="X3496">
            <v>39</v>
          </cell>
          <cell r="Y3496">
            <v>40</v>
          </cell>
        </row>
        <row r="3497">
          <cell r="C3497">
            <v>0</v>
          </cell>
          <cell r="D3497">
            <v>0</v>
          </cell>
          <cell r="E3497">
            <v>2</v>
          </cell>
          <cell r="F3497">
            <v>0</v>
          </cell>
          <cell r="G3497">
            <v>1</v>
          </cell>
          <cell r="H3497">
            <v>0</v>
          </cell>
          <cell r="I3497">
            <v>0</v>
          </cell>
          <cell r="J3497">
            <v>0</v>
          </cell>
          <cell r="K3497">
            <v>0</v>
          </cell>
          <cell r="L3497">
            <v>0</v>
          </cell>
          <cell r="M3497">
            <v>0</v>
          </cell>
          <cell r="N3497">
            <v>0</v>
          </cell>
          <cell r="O3497">
            <v>0</v>
          </cell>
          <cell r="P3497">
            <v>0</v>
          </cell>
          <cell r="Q3497">
            <v>0</v>
          </cell>
          <cell r="R3497">
            <v>0</v>
          </cell>
          <cell r="S3497">
            <v>0</v>
          </cell>
          <cell r="T3497">
            <v>0</v>
          </cell>
          <cell r="U3497">
            <v>15</v>
          </cell>
          <cell r="V3497">
            <v>12</v>
          </cell>
          <cell r="W3497">
            <v>2</v>
          </cell>
          <cell r="X3497">
            <v>28</v>
          </cell>
          <cell r="Y3497">
            <v>30</v>
          </cell>
        </row>
        <row r="3498">
          <cell r="C3498">
            <v>0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  <cell r="J3498">
            <v>0</v>
          </cell>
          <cell r="K3498">
            <v>0</v>
          </cell>
          <cell r="L3498">
            <v>0</v>
          </cell>
          <cell r="M3498">
            <v>0</v>
          </cell>
          <cell r="N3498">
            <v>0</v>
          </cell>
          <cell r="O3498">
            <v>0</v>
          </cell>
          <cell r="P3498">
            <v>0</v>
          </cell>
          <cell r="Q3498">
            <v>0</v>
          </cell>
          <cell r="R3498">
            <v>0</v>
          </cell>
          <cell r="S3498">
            <v>0</v>
          </cell>
          <cell r="T3498">
            <v>0</v>
          </cell>
          <cell r="U3498">
            <v>0</v>
          </cell>
          <cell r="V3498">
            <v>0</v>
          </cell>
          <cell r="W3498">
            <v>0</v>
          </cell>
          <cell r="X3498">
            <v>0</v>
          </cell>
          <cell r="Y3498">
            <v>0</v>
          </cell>
        </row>
        <row r="3499">
          <cell r="C3499">
            <v>0</v>
          </cell>
          <cell r="D3499">
            <v>0</v>
          </cell>
          <cell r="E3499">
            <v>65</v>
          </cell>
          <cell r="F3499">
            <v>0</v>
          </cell>
          <cell r="G3499">
            <v>5</v>
          </cell>
          <cell r="H3499">
            <v>0</v>
          </cell>
          <cell r="I3499">
            <v>0</v>
          </cell>
          <cell r="J3499">
            <v>0</v>
          </cell>
          <cell r="K3499">
            <v>0</v>
          </cell>
          <cell r="L3499">
            <v>0</v>
          </cell>
          <cell r="M3499">
            <v>0</v>
          </cell>
          <cell r="N3499">
            <v>0</v>
          </cell>
          <cell r="O3499">
            <v>0</v>
          </cell>
          <cell r="P3499">
            <v>0</v>
          </cell>
          <cell r="Q3499">
            <v>0</v>
          </cell>
          <cell r="R3499">
            <v>2</v>
          </cell>
          <cell r="S3499">
            <v>0</v>
          </cell>
          <cell r="T3499">
            <v>0</v>
          </cell>
          <cell r="U3499">
            <v>154</v>
          </cell>
          <cell r="V3499">
            <v>295</v>
          </cell>
          <cell r="W3499">
            <v>67</v>
          </cell>
          <cell r="X3499">
            <v>454</v>
          </cell>
          <cell r="Y3499">
            <v>521</v>
          </cell>
        </row>
        <row r="3500">
          <cell r="C3500">
            <v>0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  <cell r="J3500">
            <v>0</v>
          </cell>
          <cell r="K3500">
            <v>0</v>
          </cell>
          <cell r="L3500">
            <v>0</v>
          </cell>
          <cell r="M3500">
            <v>0</v>
          </cell>
          <cell r="N3500">
            <v>0</v>
          </cell>
          <cell r="O3500">
            <v>0</v>
          </cell>
          <cell r="P3500">
            <v>0</v>
          </cell>
          <cell r="Q3500">
            <v>0</v>
          </cell>
          <cell r="R3500">
            <v>0</v>
          </cell>
          <cell r="S3500">
            <v>0</v>
          </cell>
          <cell r="T3500">
            <v>0</v>
          </cell>
          <cell r="U3500">
            <v>0</v>
          </cell>
          <cell r="V3500">
            <v>0</v>
          </cell>
          <cell r="W3500">
            <v>0</v>
          </cell>
          <cell r="X3500">
            <v>0</v>
          </cell>
          <cell r="Y3500">
            <v>0</v>
          </cell>
        </row>
        <row r="3501">
          <cell r="C3501">
            <v>1</v>
          </cell>
          <cell r="D3501">
            <v>42</v>
          </cell>
          <cell r="E3501">
            <v>164</v>
          </cell>
          <cell r="F3501">
            <v>0</v>
          </cell>
          <cell r="G3501">
            <v>170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20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117</v>
          </cell>
          <cell r="S3501">
            <v>0</v>
          </cell>
          <cell r="T3501">
            <v>11</v>
          </cell>
          <cell r="U3501">
            <v>3707</v>
          </cell>
          <cell r="V3501">
            <v>3209</v>
          </cell>
          <cell r="W3501">
            <v>281</v>
          </cell>
          <cell r="X3501">
            <v>7160</v>
          </cell>
          <cell r="Y3501">
            <v>7441</v>
          </cell>
        </row>
        <row r="3502">
          <cell r="C3502">
            <v>37</v>
          </cell>
          <cell r="D3502">
            <v>43</v>
          </cell>
          <cell r="E3502">
            <v>83</v>
          </cell>
          <cell r="F3502">
            <v>97</v>
          </cell>
          <cell r="G3502">
            <v>42</v>
          </cell>
          <cell r="H3502">
            <v>3</v>
          </cell>
          <cell r="I3502">
            <v>3</v>
          </cell>
          <cell r="J3502">
            <v>1</v>
          </cell>
          <cell r="K3502">
            <v>1</v>
          </cell>
          <cell r="L3502">
            <v>200</v>
          </cell>
          <cell r="M3502">
            <v>60</v>
          </cell>
          <cell r="N3502">
            <v>61</v>
          </cell>
          <cell r="O3502">
            <v>15</v>
          </cell>
          <cell r="P3502">
            <v>157</v>
          </cell>
          <cell r="Q3502">
            <v>229</v>
          </cell>
          <cell r="R3502">
            <v>50</v>
          </cell>
          <cell r="S3502">
            <v>105</v>
          </cell>
          <cell r="T3502">
            <v>186</v>
          </cell>
          <cell r="U3502">
            <v>123</v>
          </cell>
          <cell r="V3502">
            <v>4</v>
          </cell>
          <cell r="W3502">
            <v>133</v>
          </cell>
          <cell r="X3502">
            <v>1367</v>
          </cell>
          <cell r="Y3502">
            <v>1500</v>
          </cell>
        </row>
        <row r="3503">
          <cell r="C3503">
            <v>95</v>
          </cell>
          <cell r="D3503">
            <v>28</v>
          </cell>
          <cell r="E3503">
            <v>84</v>
          </cell>
          <cell r="F3503">
            <v>78</v>
          </cell>
          <cell r="G3503">
            <v>23</v>
          </cell>
          <cell r="H3503">
            <v>9</v>
          </cell>
          <cell r="I3503">
            <v>0</v>
          </cell>
          <cell r="J3503">
            <v>0</v>
          </cell>
          <cell r="K3503">
            <v>1</v>
          </cell>
          <cell r="L3503">
            <v>42</v>
          </cell>
          <cell r="M3503">
            <v>62</v>
          </cell>
          <cell r="N3503">
            <v>19</v>
          </cell>
          <cell r="O3503">
            <v>27</v>
          </cell>
          <cell r="P3503">
            <v>75</v>
          </cell>
          <cell r="Q3503">
            <v>113</v>
          </cell>
          <cell r="R3503">
            <v>63</v>
          </cell>
          <cell r="S3503">
            <v>69</v>
          </cell>
          <cell r="T3503">
            <v>109</v>
          </cell>
          <cell r="U3503">
            <v>82</v>
          </cell>
          <cell r="V3503">
            <v>9</v>
          </cell>
          <cell r="W3503">
            <v>147</v>
          </cell>
          <cell r="X3503">
            <v>841</v>
          </cell>
          <cell r="Y3503">
            <v>988</v>
          </cell>
        </row>
        <row r="3504">
          <cell r="C3504">
            <v>117</v>
          </cell>
          <cell r="D3504">
            <v>64</v>
          </cell>
          <cell r="E3504">
            <v>181</v>
          </cell>
          <cell r="F3504">
            <v>154</v>
          </cell>
          <cell r="G3504">
            <v>72</v>
          </cell>
          <cell r="H3504">
            <v>29</v>
          </cell>
          <cell r="I3504">
            <v>3</v>
          </cell>
          <cell r="J3504">
            <v>2</v>
          </cell>
          <cell r="K3504">
            <v>1</v>
          </cell>
          <cell r="L3504">
            <v>20</v>
          </cell>
          <cell r="M3504">
            <v>109</v>
          </cell>
          <cell r="N3504">
            <v>14</v>
          </cell>
          <cell r="O3504">
            <v>34</v>
          </cell>
          <cell r="P3504">
            <v>396</v>
          </cell>
          <cell r="Q3504">
            <v>410</v>
          </cell>
          <cell r="R3504">
            <v>238</v>
          </cell>
          <cell r="S3504">
            <v>40</v>
          </cell>
          <cell r="T3504">
            <v>300</v>
          </cell>
          <cell r="U3504">
            <v>177</v>
          </cell>
          <cell r="V3504">
            <v>27</v>
          </cell>
          <cell r="W3504">
            <v>419</v>
          </cell>
          <cell r="X3504">
            <v>1969</v>
          </cell>
          <cell r="Y3504">
            <v>2388</v>
          </cell>
        </row>
        <row r="3505">
          <cell r="C3505">
            <v>19</v>
          </cell>
          <cell r="D3505">
            <v>3</v>
          </cell>
          <cell r="E3505">
            <v>36</v>
          </cell>
          <cell r="F3505">
            <v>56</v>
          </cell>
          <cell r="G3505">
            <v>96</v>
          </cell>
          <cell r="H3505">
            <v>0</v>
          </cell>
          <cell r="I3505">
            <v>9</v>
          </cell>
          <cell r="J3505">
            <v>0</v>
          </cell>
          <cell r="K3505">
            <v>0</v>
          </cell>
          <cell r="L3505">
            <v>22</v>
          </cell>
          <cell r="M3505">
            <v>14</v>
          </cell>
          <cell r="N3505">
            <v>11</v>
          </cell>
          <cell r="O3505">
            <v>9</v>
          </cell>
          <cell r="P3505">
            <v>66</v>
          </cell>
          <cell r="Q3505">
            <v>77</v>
          </cell>
          <cell r="R3505">
            <v>13</v>
          </cell>
          <cell r="S3505">
            <v>23</v>
          </cell>
          <cell r="T3505">
            <v>39</v>
          </cell>
          <cell r="U3505">
            <v>67</v>
          </cell>
          <cell r="V3505">
            <v>0</v>
          </cell>
          <cell r="W3505">
            <v>49</v>
          </cell>
          <cell r="X3505">
            <v>511</v>
          </cell>
          <cell r="Y3505">
            <v>560</v>
          </cell>
        </row>
        <row r="3506">
          <cell r="C3506">
            <v>81</v>
          </cell>
          <cell r="D3506">
            <v>35</v>
          </cell>
          <cell r="E3506">
            <v>92</v>
          </cell>
          <cell r="F3506">
            <v>48</v>
          </cell>
          <cell r="G3506">
            <v>41</v>
          </cell>
          <cell r="H3506">
            <v>12</v>
          </cell>
          <cell r="I3506">
            <v>0</v>
          </cell>
          <cell r="J3506">
            <v>1</v>
          </cell>
          <cell r="K3506">
            <v>0</v>
          </cell>
          <cell r="L3506">
            <v>16</v>
          </cell>
          <cell r="M3506">
            <v>30</v>
          </cell>
          <cell r="N3506">
            <v>9</v>
          </cell>
          <cell r="O3506">
            <v>6</v>
          </cell>
          <cell r="P3506">
            <v>70</v>
          </cell>
          <cell r="Q3506">
            <v>73</v>
          </cell>
          <cell r="R3506">
            <v>53</v>
          </cell>
          <cell r="S3506">
            <v>58</v>
          </cell>
          <cell r="T3506">
            <v>116</v>
          </cell>
          <cell r="U3506">
            <v>116</v>
          </cell>
          <cell r="V3506">
            <v>21</v>
          </cell>
          <cell r="W3506">
            <v>145</v>
          </cell>
          <cell r="X3506">
            <v>733</v>
          </cell>
          <cell r="Y3506">
            <v>878</v>
          </cell>
        </row>
        <row r="3507">
          <cell r="C3507">
            <v>109</v>
          </cell>
          <cell r="D3507">
            <v>52</v>
          </cell>
          <cell r="E3507">
            <v>92</v>
          </cell>
          <cell r="F3507">
            <v>157</v>
          </cell>
          <cell r="G3507">
            <v>55</v>
          </cell>
          <cell r="H3507">
            <v>3</v>
          </cell>
          <cell r="I3507">
            <v>0</v>
          </cell>
          <cell r="J3507">
            <v>0</v>
          </cell>
          <cell r="K3507">
            <v>0</v>
          </cell>
          <cell r="L3507">
            <v>431</v>
          </cell>
          <cell r="M3507">
            <v>60</v>
          </cell>
          <cell r="N3507">
            <v>9</v>
          </cell>
          <cell r="O3507">
            <v>38</v>
          </cell>
          <cell r="P3507">
            <v>296</v>
          </cell>
          <cell r="Q3507">
            <v>88</v>
          </cell>
          <cell r="R3507">
            <v>0</v>
          </cell>
          <cell r="S3507">
            <v>61</v>
          </cell>
          <cell r="T3507">
            <v>180</v>
          </cell>
          <cell r="U3507">
            <v>18</v>
          </cell>
          <cell r="V3507">
            <v>4</v>
          </cell>
          <cell r="W3507">
            <v>92</v>
          </cell>
          <cell r="X3507">
            <v>1561</v>
          </cell>
          <cell r="Y3507">
            <v>1653</v>
          </cell>
        </row>
        <row r="3508">
          <cell r="C3508">
            <v>35</v>
          </cell>
          <cell r="D3508">
            <v>5</v>
          </cell>
          <cell r="E3508">
            <v>49</v>
          </cell>
          <cell r="F3508">
            <v>45</v>
          </cell>
          <cell r="G3508">
            <v>12</v>
          </cell>
          <cell r="H3508">
            <v>4</v>
          </cell>
          <cell r="I3508">
            <v>0</v>
          </cell>
          <cell r="J3508">
            <v>0</v>
          </cell>
          <cell r="K3508">
            <v>0</v>
          </cell>
          <cell r="L3508">
            <v>217</v>
          </cell>
          <cell r="M3508">
            <v>16</v>
          </cell>
          <cell r="N3508">
            <v>4</v>
          </cell>
          <cell r="O3508">
            <v>5</v>
          </cell>
          <cell r="P3508">
            <v>205</v>
          </cell>
          <cell r="Q3508">
            <v>184</v>
          </cell>
          <cell r="R3508">
            <v>19</v>
          </cell>
          <cell r="S3508">
            <v>38</v>
          </cell>
          <cell r="T3508">
            <v>176</v>
          </cell>
          <cell r="U3508">
            <v>59</v>
          </cell>
          <cell r="V3508">
            <v>4</v>
          </cell>
          <cell r="W3508">
            <v>68</v>
          </cell>
          <cell r="X3508">
            <v>1009</v>
          </cell>
          <cell r="Y3508">
            <v>1077</v>
          </cell>
        </row>
        <row r="3509">
          <cell r="C3509">
            <v>3</v>
          </cell>
          <cell r="D3509">
            <v>33</v>
          </cell>
          <cell r="E3509">
            <v>60</v>
          </cell>
          <cell r="F3509">
            <v>105</v>
          </cell>
          <cell r="G3509">
            <v>8</v>
          </cell>
          <cell r="H3509">
            <v>19</v>
          </cell>
          <cell r="I3509">
            <v>1</v>
          </cell>
          <cell r="J3509">
            <v>0</v>
          </cell>
          <cell r="K3509">
            <v>0</v>
          </cell>
          <cell r="L3509">
            <v>10</v>
          </cell>
          <cell r="M3509">
            <v>58</v>
          </cell>
          <cell r="N3509">
            <v>10</v>
          </cell>
          <cell r="O3509">
            <v>0</v>
          </cell>
          <cell r="P3509">
            <v>89</v>
          </cell>
          <cell r="Q3509">
            <v>26</v>
          </cell>
          <cell r="R3509">
            <v>53</v>
          </cell>
          <cell r="S3509">
            <v>113</v>
          </cell>
          <cell r="T3509">
            <v>105</v>
          </cell>
          <cell r="U3509">
            <v>60</v>
          </cell>
          <cell r="V3509">
            <v>4</v>
          </cell>
          <cell r="W3509">
            <v>113</v>
          </cell>
          <cell r="X3509">
            <v>644</v>
          </cell>
          <cell r="Y3509">
            <v>757</v>
          </cell>
        </row>
        <row r="3510">
          <cell r="C3510">
            <v>44</v>
          </cell>
          <cell r="D3510">
            <v>6</v>
          </cell>
          <cell r="E3510">
            <v>25</v>
          </cell>
          <cell r="F3510">
            <v>39</v>
          </cell>
          <cell r="G3510">
            <v>26</v>
          </cell>
          <cell r="H3510">
            <v>1</v>
          </cell>
          <cell r="I3510">
            <v>0</v>
          </cell>
          <cell r="J3510">
            <v>0</v>
          </cell>
          <cell r="K3510">
            <v>0</v>
          </cell>
          <cell r="L3510">
            <v>2</v>
          </cell>
          <cell r="M3510">
            <v>21</v>
          </cell>
          <cell r="N3510">
            <v>0</v>
          </cell>
          <cell r="O3510">
            <v>0</v>
          </cell>
          <cell r="P3510">
            <v>106</v>
          </cell>
          <cell r="Q3510">
            <v>105</v>
          </cell>
          <cell r="R3510">
            <v>26</v>
          </cell>
          <cell r="S3510">
            <v>20</v>
          </cell>
          <cell r="T3510">
            <v>48</v>
          </cell>
          <cell r="U3510">
            <v>31</v>
          </cell>
          <cell r="V3510">
            <v>2</v>
          </cell>
          <cell r="W3510">
            <v>51</v>
          </cell>
          <cell r="X3510">
            <v>451</v>
          </cell>
          <cell r="Y3510">
            <v>502</v>
          </cell>
        </row>
        <row r="3511">
          <cell r="C3511">
            <v>0</v>
          </cell>
          <cell r="D3511">
            <v>0</v>
          </cell>
          <cell r="E3511">
            <v>3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  <cell r="J3511">
            <v>0</v>
          </cell>
          <cell r="K3511">
            <v>0</v>
          </cell>
          <cell r="L3511">
            <v>41</v>
          </cell>
          <cell r="M3511">
            <v>1</v>
          </cell>
          <cell r="N3511">
            <v>3</v>
          </cell>
          <cell r="O3511">
            <v>0</v>
          </cell>
          <cell r="P3511">
            <v>0</v>
          </cell>
          <cell r="Q3511">
            <v>0</v>
          </cell>
          <cell r="R3511">
            <v>0</v>
          </cell>
          <cell r="S3511">
            <v>0</v>
          </cell>
          <cell r="T3511">
            <v>2</v>
          </cell>
          <cell r="U3511">
            <v>1</v>
          </cell>
          <cell r="V3511">
            <v>0</v>
          </cell>
          <cell r="W3511">
            <v>3</v>
          </cell>
          <cell r="X3511">
            <v>48</v>
          </cell>
          <cell r="Y3511">
            <v>51</v>
          </cell>
        </row>
        <row r="3512">
          <cell r="C3512">
            <v>106</v>
          </cell>
          <cell r="D3512">
            <v>584</v>
          </cell>
          <cell r="E3512">
            <v>370</v>
          </cell>
          <cell r="F3512">
            <v>129</v>
          </cell>
          <cell r="G3512">
            <v>261</v>
          </cell>
          <cell r="H3512">
            <v>14</v>
          </cell>
          <cell r="I3512">
            <v>120</v>
          </cell>
          <cell r="J3512">
            <v>0</v>
          </cell>
          <cell r="K3512">
            <v>13</v>
          </cell>
          <cell r="L3512">
            <v>948</v>
          </cell>
          <cell r="M3512">
            <v>174</v>
          </cell>
          <cell r="N3512">
            <v>22</v>
          </cell>
          <cell r="O3512">
            <v>1099</v>
          </cell>
          <cell r="P3512">
            <v>221</v>
          </cell>
          <cell r="Q3512">
            <v>91</v>
          </cell>
          <cell r="R3512">
            <v>293</v>
          </cell>
          <cell r="S3512">
            <v>89</v>
          </cell>
          <cell r="T3512">
            <v>708</v>
          </cell>
          <cell r="U3512">
            <v>164</v>
          </cell>
          <cell r="V3512">
            <v>172</v>
          </cell>
          <cell r="W3512">
            <v>663</v>
          </cell>
          <cell r="X3512">
            <v>4915</v>
          </cell>
          <cell r="Y3512">
            <v>5578</v>
          </cell>
        </row>
        <row r="3513">
          <cell r="C3513">
            <v>55</v>
          </cell>
          <cell r="D3513">
            <v>22</v>
          </cell>
          <cell r="E3513">
            <v>58</v>
          </cell>
          <cell r="F3513">
            <v>40</v>
          </cell>
          <cell r="G3513">
            <v>85</v>
          </cell>
          <cell r="H3513">
            <v>24</v>
          </cell>
          <cell r="I3513">
            <v>17</v>
          </cell>
          <cell r="J3513">
            <v>0</v>
          </cell>
          <cell r="K3513">
            <v>0</v>
          </cell>
          <cell r="L3513">
            <v>87</v>
          </cell>
          <cell r="M3513">
            <v>33</v>
          </cell>
          <cell r="N3513">
            <v>23</v>
          </cell>
          <cell r="O3513">
            <v>66</v>
          </cell>
          <cell r="P3513">
            <v>102</v>
          </cell>
          <cell r="Q3513">
            <v>80</v>
          </cell>
          <cell r="R3513">
            <v>82</v>
          </cell>
          <cell r="S3513">
            <v>85</v>
          </cell>
          <cell r="T3513">
            <v>169</v>
          </cell>
          <cell r="U3513">
            <v>65</v>
          </cell>
          <cell r="V3513">
            <v>0</v>
          </cell>
          <cell r="W3513">
            <v>140</v>
          </cell>
          <cell r="X3513">
            <v>953</v>
          </cell>
          <cell r="Y3513">
            <v>1093</v>
          </cell>
        </row>
        <row r="3514">
          <cell r="C3514">
            <v>114</v>
          </cell>
          <cell r="D3514">
            <v>33</v>
          </cell>
          <cell r="E3514">
            <v>104</v>
          </cell>
          <cell r="F3514">
            <v>71</v>
          </cell>
          <cell r="G3514">
            <v>13</v>
          </cell>
          <cell r="H3514">
            <v>23</v>
          </cell>
          <cell r="I3514">
            <v>37</v>
          </cell>
          <cell r="J3514">
            <v>0</v>
          </cell>
          <cell r="K3514">
            <v>0</v>
          </cell>
          <cell r="L3514">
            <v>42</v>
          </cell>
          <cell r="M3514">
            <v>51</v>
          </cell>
          <cell r="N3514">
            <v>4</v>
          </cell>
          <cell r="O3514">
            <v>22</v>
          </cell>
          <cell r="P3514">
            <v>187</v>
          </cell>
          <cell r="Q3514">
            <v>79</v>
          </cell>
          <cell r="R3514">
            <v>15</v>
          </cell>
          <cell r="S3514">
            <v>31</v>
          </cell>
          <cell r="T3514">
            <v>252</v>
          </cell>
          <cell r="U3514">
            <v>63</v>
          </cell>
          <cell r="V3514">
            <v>5</v>
          </cell>
          <cell r="W3514">
            <v>119</v>
          </cell>
          <cell r="X3514">
            <v>1027</v>
          </cell>
          <cell r="Y3514">
            <v>1146</v>
          </cell>
        </row>
        <row r="3515">
          <cell r="C3515">
            <v>0</v>
          </cell>
          <cell r="D3515">
            <v>0</v>
          </cell>
          <cell r="E3515">
            <v>7</v>
          </cell>
          <cell r="F3515">
            <v>1</v>
          </cell>
          <cell r="G3515">
            <v>0</v>
          </cell>
          <cell r="H3515">
            <v>0</v>
          </cell>
          <cell r="I3515">
            <v>0</v>
          </cell>
          <cell r="J3515">
            <v>0</v>
          </cell>
          <cell r="K3515">
            <v>0</v>
          </cell>
          <cell r="L3515">
            <v>0</v>
          </cell>
          <cell r="M3515">
            <v>0</v>
          </cell>
          <cell r="N3515">
            <v>0</v>
          </cell>
          <cell r="O3515">
            <v>0</v>
          </cell>
          <cell r="P3515">
            <v>0</v>
          </cell>
          <cell r="Q3515">
            <v>0</v>
          </cell>
          <cell r="R3515">
            <v>0</v>
          </cell>
          <cell r="S3515">
            <v>0</v>
          </cell>
          <cell r="T3515">
            <v>0</v>
          </cell>
          <cell r="U3515">
            <v>0</v>
          </cell>
          <cell r="V3515">
            <v>0</v>
          </cell>
          <cell r="W3515">
            <v>7</v>
          </cell>
          <cell r="X3515">
            <v>1</v>
          </cell>
          <cell r="Y3515">
            <v>8</v>
          </cell>
        </row>
        <row r="3516">
          <cell r="C3516">
            <v>0</v>
          </cell>
          <cell r="D3516">
            <v>0</v>
          </cell>
          <cell r="E3516">
            <v>0</v>
          </cell>
          <cell r="F3516">
            <v>0</v>
          </cell>
          <cell r="G3516">
            <v>6</v>
          </cell>
          <cell r="H3516">
            <v>0</v>
          </cell>
          <cell r="I3516">
            <v>0</v>
          </cell>
          <cell r="J3516">
            <v>0</v>
          </cell>
          <cell r="K3516">
            <v>0</v>
          </cell>
          <cell r="L3516">
            <v>0</v>
          </cell>
          <cell r="M3516">
            <v>0</v>
          </cell>
          <cell r="N3516">
            <v>0</v>
          </cell>
          <cell r="O3516">
            <v>0</v>
          </cell>
          <cell r="P3516">
            <v>0</v>
          </cell>
          <cell r="Q3516">
            <v>0</v>
          </cell>
          <cell r="R3516">
            <v>5</v>
          </cell>
          <cell r="S3516">
            <v>0</v>
          </cell>
          <cell r="T3516">
            <v>0</v>
          </cell>
          <cell r="U3516">
            <v>0</v>
          </cell>
          <cell r="V3516">
            <v>0</v>
          </cell>
          <cell r="W3516">
            <v>5</v>
          </cell>
          <cell r="X3516">
            <v>6</v>
          </cell>
          <cell r="Y3516">
            <v>11</v>
          </cell>
        </row>
        <row r="3517">
          <cell r="C3517">
            <v>0</v>
          </cell>
          <cell r="D3517">
            <v>0</v>
          </cell>
          <cell r="E3517">
            <v>2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  <cell r="J3517">
            <v>0</v>
          </cell>
          <cell r="K3517">
            <v>0</v>
          </cell>
          <cell r="L3517">
            <v>0</v>
          </cell>
          <cell r="M3517">
            <v>0</v>
          </cell>
          <cell r="N3517">
            <v>0</v>
          </cell>
          <cell r="O3517">
            <v>0</v>
          </cell>
          <cell r="P3517">
            <v>0</v>
          </cell>
          <cell r="Q3517">
            <v>0</v>
          </cell>
          <cell r="R3517">
            <v>0</v>
          </cell>
          <cell r="S3517">
            <v>0</v>
          </cell>
          <cell r="T3517">
            <v>0</v>
          </cell>
          <cell r="U3517">
            <v>0</v>
          </cell>
          <cell r="V3517">
            <v>0</v>
          </cell>
          <cell r="W3517">
            <v>2</v>
          </cell>
          <cell r="X3517">
            <v>0</v>
          </cell>
          <cell r="Y3517">
            <v>2</v>
          </cell>
        </row>
        <row r="3518">
          <cell r="C3518">
            <v>0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  <cell r="J3518">
            <v>0</v>
          </cell>
          <cell r="K3518">
            <v>0</v>
          </cell>
          <cell r="L3518">
            <v>0</v>
          </cell>
          <cell r="M3518">
            <v>0</v>
          </cell>
          <cell r="N3518">
            <v>0</v>
          </cell>
          <cell r="O3518">
            <v>0</v>
          </cell>
          <cell r="P3518">
            <v>0</v>
          </cell>
          <cell r="Q3518">
            <v>0</v>
          </cell>
          <cell r="R3518">
            <v>0</v>
          </cell>
          <cell r="S3518">
            <v>0</v>
          </cell>
          <cell r="T3518">
            <v>0</v>
          </cell>
          <cell r="U3518">
            <v>0</v>
          </cell>
          <cell r="V3518">
            <v>0</v>
          </cell>
          <cell r="W3518">
            <v>0</v>
          </cell>
          <cell r="X3518">
            <v>0</v>
          </cell>
          <cell r="Y3518">
            <v>0</v>
          </cell>
        </row>
        <row r="3519">
          <cell r="C3519">
            <v>0</v>
          </cell>
          <cell r="D3519">
            <v>0</v>
          </cell>
          <cell r="E3519">
            <v>65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  <cell r="J3519">
            <v>0</v>
          </cell>
          <cell r="K3519">
            <v>0</v>
          </cell>
          <cell r="L3519">
            <v>0</v>
          </cell>
          <cell r="M3519">
            <v>0</v>
          </cell>
          <cell r="N3519">
            <v>0</v>
          </cell>
          <cell r="O3519">
            <v>0</v>
          </cell>
          <cell r="P3519">
            <v>0</v>
          </cell>
          <cell r="Q3519">
            <v>0</v>
          </cell>
          <cell r="R3519">
            <v>165</v>
          </cell>
          <cell r="S3519">
            <v>0</v>
          </cell>
          <cell r="T3519">
            <v>0</v>
          </cell>
          <cell r="U3519">
            <v>0</v>
          </cell>
          <cell r="V3519">
            <v>0</v>
          </cell>
          <cell r="W3519">
            <v>230</v>
          </cell>
          <cell r="X3519">
            <v>0</v>
          </cell>
          <cell r="Y3519">
            <v>230</v>
          </cell>
        </row>
        <row r="3520">
          <cell r="C3520">
            <v>0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  <cell r="J3520">
            <v>0</v>
          </cell>
          <cell r="K3520">
            <v>0</v>
          </cell>
          <cell r="L3520">
            <v>0</v>
          </cell>
          <cell r="M3520">
            <v>0</v>
          </cell>
          <cell r="N3520">
            <v>0</v>
          </cell>
          <cell r="O3520">
            <v>0</v>
          </cell>
          <cell r="P3520">
            <v>0</v>
          </cell>
          <cell r="Q3520">
            <v>0</v>
          </cell>
          <cell r="R3520">
            <v>1</v>
          </cell>
          <cell r="S3520">
            <v>0</v>
          </cell>
          <cell r="T3520">
            <v>0</v>
          </cell>
          <cell r="U3520">
            <v>0</v>
          </cell>
          <cell r="V3520">
            <v>0</v>
          </cell>
          <cell r="W3520">
            <v>1</v>
          </cell>
          <cell r="X3520">
            <v>0</v>
          </cell>
          <cell r="Y3520">
            <v>1</v>
          </cell>
        </row>
        <row r="3521">
          <cell r="C3521">
            <v>815</v>
          </cell>
          <cell r="D3521">
            <v>908</v>
          </cell>
          <cell r="E3521">
            <v>1311</v>
          </cell>
          <cell r="F3521">
            <v>1020</v>
          </cell>
          <cell r="G3521">
            <v>740</v>
          </cell>
          <cell r="H3521">
            <v>141</v>
          </cell>
          <cell r="I3521">
            <v>190</v>
          </cell>
          <cell r="J3521">
            <v>4</v>
          </cell>
          <cell r="K3521">
            <v>16</v>
          </cell>
          <cell r="L3521">
            <v>2078</v>
          </cell>
          <cell r="M3521">
            <v>689</v>
          </cell>
          <cell r="N3521">
            <v>189</v>
          </cell>
          <cell r="O3521">
            <v>1321</v>
          </cell>
          <cell r="P3521">
            <v>1970</v>
          </cell>
          <cell r="Q3521">
            <v>1555</v>
          </cell>
          <cell r="R3521">
            <v>1076</v>
          </cell>
          <cell r="S3521">
            <v>732</v>
          </cell>
          <cell r="T3521">
            <v>2390</v>
          </cell>
          <cell r="U3521">
            <v>1026</v>
          </cell>
          <cell r="V3521">
            <v>252</v>
          </cell>
          <cell r="W3521">
            <v>2387</v>
          </cell>
          <cell r="X3521">
            <v>16036</v>
          </cell>
          <cell r="Y3521">
            <v>18423</v>
          </cell>
        </row>
        <row r="3522">
          <cell r="C3522">
            <v>0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  <cell r="J3522">
            <v>0</v>
          </cell>
          <cell r="K3522">
            <v>103</v>
          </cell>
          <cell r="L3522">
            <v>0</v>
          </cell>
          <cell r="M3522">
            <v>0</v>
          </cell>
          <cell r="N3522">
            <v>0</v>
          </cell>
          <cell r="O3522">
            <v>0</v>
          </cell>
          <cell r="P3522">
            <v>0</v>
          </cell>
          <cell r="Q3522">
            <v>0</v>
          </cell>
          <cell r="R3522">
            <v>0</v>
          </cell>
          <cell r="S3522">
            <v>0</v>
          </cell>
          <cell r="T3522">
            <v>0</v>
          </cell>
          <cell r="U3522">
            <v>0</v>
          </cell>
          <cell r="V3522">
            <v>0</v>
          </cell>
          <cell r="W3522">
            <v>0</v>
          </cell>
          <cell r="X3522">
            <v>103</v>
          </cell>
          <cell r="Y3522">
            <v>103</v>
          </cell>
        </row>
        <row r="3523">
          <cell r="C3523">
            <v>0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  <cell r="J3523">
            <v>0</v>
          </cell>
          <cell r="K3523">
            <v>61</v>
          </cell>
          <cell r="L3523">
            <v>0</v>
          </cell>
          <cell r="M3523">
            <v>0</v>
          </cell>
          <cell r="N3523">
            <v>0</v>
          </cell>
          <cell r="O3523">
            <v>0</v>
          </cell>
          <cell r="P3523">
            <v>0</v>
          </cell>
          <cell r="Q3523">
            <v>0</v>
          </cell>
          <cell r="R3523">
            <v>0</v>
          </cell>
          <cell r="S3523">
            <v>0</v>
          </cell>
          <cell r="T3523">
            <v>0</v>
          </cell>
          <cell r="U3523">
            <v>0</v>
          </cell>
          <cell r="V3523">
            <v>0</v>
          </cell>
          <cell r="W3523">
            <v>0</v>
          </cell>
          <cell r="X3523">
            <v>61</v>
          </cell>
          <cell r="Y3523">
            <v>61</v>
          </cell>
        </row>
        <row r="3524">
          <cell r="C3524">
            <v>0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  <cell r="I3524">
            <v>0</v>
          </cell>
          <cell r="J3524">
            <v>0</v>
          </cell>
          <cell r="K3524">
            <v>32</v>
          </cell>
          <cell r="L3524">
            <v>0</v>
          </cell>
          <cell r="M3524">
            <v>0</v>
          </cell>
          <cell r="N3524">
            <v>0</v>
          </cell>
          <cell r="O3524">
            <v>0</v>
          </cell>
          <cell r="P3524">
            <v>0</v>
          </cell>
          <cell r="Q3524">
            <v>0</v>
          </cell>
          <cell r="R3524">
            <v>0</v>
          </cell>
          <cell r="S3524">
            <v>0</v>
          </cell>
          <cell r="T3524">
            <v>0</v>
          </cell>
          <cell r="U3524">
            <v>0</v>
          </cell>
          <cell r="V3524">
            <v>0</v>
          </cell>
          <cell r="W3524">
            <v>0</v>
          </cell>
          <cell r="X3524">
            <v>32</v>
          </cell>
          <cell r="Y3524">
            <v>32</v>
          </cell>
        </row>
        <row r="3525">
          <cell r="C3525">
            <v>0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69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69</v>
          </cell>
          <cell r="Y3525">
            <v>69</v>
          </cell>
        </row>
        <row r="3526">
          <cell r="C3526">
            <v>0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  <cell r="J3526">
            <v>0</v>
          </cell>
          <cell r="K3526">
            <v>257</v>
          </cell>
          <cell r="L3526">
            <v>0</v>
          </cell>
          <cell r="M3526">
            <v>0</v>
          </cell>
          <cell r="N3526">
            <v>0</v>
          </cell>
          <cell r="O3526">
            <v>0</v>
          </cell>
          <cell r="P3526">
            <v>0</v>
          </cell>
          <cell r="Q3526">
            <v>0</v>
          </cell>
          <cell r="R3526">
            <v>0</v>
          </cell>
          <cell r="S3526">
            <v>0</v>
          </cell>
          <cell r="T3526">
            <v>0</v>
          </cell>
          <cell r="U3526">
            <v>0</v>
          </cell>
          <cell r="V3526">
            <v>0</v>
          </cell>
          <cell r="W3526">
            <v>0</v>
          </cell>
          <cell r="X3526">
            <v>257</v>
          </cell>
          <cell r="Y3526">
            <v>257</v>
          </cell>
        </row>
        <row r="3527">
          <cell r="C3527">
            <v>0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  <cell r="J3527">
            <v>0</v>
          </cell>
          <cell r="K3527">
            <v>413</v>
          </cell>
          <cell r="L3527">
            <v>0</v>
          </cell>
          <cell r="M3527">
            <v>0</v>
          </cell>
          <cell r="N3527">
            <v>0</v>
          </cell>
          <cell r="O3527">
            <v>0</v>
          </cell>
          <cell r="P3527">
            <v>0</v>
          </cell>
          <cell r="Q3527">
            <v>0</v>
          </cell>
          <cell r="R3527">
            <v>0</v>
          </cell>
          <cell r="S3527">
            <v>0</v>
          </cell>
          <cell r="T3527">
            <v>0</v>
          </cell>
          <cell r="U3527">
            <v>0</v>
          </cell>
          <cell r="V3527">
            <v>0</v>
          </cell>
          <cell r="W3527">
            <v>0</v>
          </cell>
          <cell r="X3527">
            <v>413</v>
          </cell>
          <cell r="Y3527">
            <v>413</v>
          </cell>
        </row>
        <row r="3528">
          <cell r="C3528">
            <v>0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  <cell r="J3528">
            <v>0</v>
          </cell>
          <cell r="K3528">
            <v>54</v>
          </cell>
          <cell r="L3528">
            <v>0</v>
          </cell>
          <cell r="M3528">
            <v>0</v>
          </cell>
          <cell r="N3528">
            <v>0</v>
          </cell>
          <cell r="O3528">
            <v>0</v>
          </cell>
          <cell r="P3528">
            <v>0</v>
          </cell>
          <cell r="Q3528">
            <v>0</v>
          </cell>
          <cell r="R3528">
            <v>0</v>
          </cell>
          <cell r="S3528">
            <v>0</v>
          </cell>
          <cell r="T3528">
            <v>0</v>
          </cell>
          <cell r="U3528">
            <v>0</v>
          </cell>
          <cell r="V3528">
            <v>0</v>
          </cell>
          <cell r="W3528">
            <v>0</v>
          </cell>
          <cell r="X3528">
            <v>54</v>
          </cell>
          <cell r="Y3528">
            <v>54</v>
          </cell>
        </row>
        <row r="3529">
          <cell r="C3529">
            <v>0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  <cell r="J3529">
            <v>0</v>
          </cell>
          <cell r="K3529">
            <v>21</v>
          </cell>
          <cell r="L3529">
            <v>0</v>
          </cell>
          <cell r="M3529">
            <v>0</v>
          </cell>
          <cell r="N3529">
            <v>0</v>
          </cell>
          <cell r="O3529">
            <v>0</v>
          </cell>
          <cell r="P3529">
            <v>0</v>
          </cell>
          <cell r="Q3529">
            <v>0</v>
          </cell>
          <cell r="R3529">
            <v>0</v>
          </cell>
          <cell r="S3529">
            <v>0</v>
          </cell>
          <cell r="T3529">
            <v>0</v>
          </cell>
          <cell r="U3529">
            <v>0</v>
          </cell>
          <cell r="V3529">
            <v>0</v>
          </cell>
          <cell r="W3529">
            <v>0</v>
          </cell>
          <cell r="X3529">
            <v>21</v>
          </cell>
          <cell r="Y3529">
            <v>21</v>
          </cell>
        </row>
        <row r="3530">
          <cell r="C3530">
            <v>0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  <cell r="J3530">
            <v>0</v>
          </cell>
          <cell r="K3530">
            <v>7</v>
          </cell>
          <cell r="L3530">
            <v>0</v>
          </cell>
          <cell r="M3530">
            <v>0</v>
          </cell>
          <cell r="N3530">
            <v>0</v>
          </cell>
          <cell r="O3530">
            <v>0</v>
          </cell>
          <cell r="P3530">
            <v>0</v>
          </cell>
          <cell r="Q3530">
            <v>0</v>
          </cell>
          <cell r="R3530">
            <v>0</v>
          </cell>
          <cell r="S3530">
            <v>0</v>
          </cell>
          <cell r="T3530">
            <v>0</v>
          </cell>
          <cell r="U3530">
            <v>0</v>
          </cell>
          <cell r="V3530">
            <v>0</v>
          </cell>
          <cell r="W3530">
            <v>0</v>
          </cell>
          <cell r="X3530">
            <v>7</v>
          </cell>
          <cell r="Y3530">
            <v>7</v>
          </cell>
        </row>
        <row r="3531">
          <cell r="C3531">
            <v>0</v>
          </cell>
          <cell r="D3531">
            <v>0</v>
          </cell>
          <cell r="E3531">
            <v>0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  <cell r="J3531">
            <v>0</v>
          </cell>
          <cell r="K3531">
            <v>0</v>
          </cell>
          <cell r="L3531">
            <v>0</v>
          </cell>
          <cell r="M3531">
            <v>0</v>
          </cell>
          <cell r="N3531">
            <v>0</v>
          </cell>
          <cell r="O3531">
            <v>0</v>
          </cell>
          <cell r="P3531">
            <v>0</v>
          </cell>
          <cell r="Q3531">
            <v>0</v>
          </cell>
          <cell r="R3531">
            <v>0</v>
          </cell>
          <cell r="S3531">
            <v>0</v>
          </cell>
          <cell r="T3531">
            <v>0</v>
          </cell>
          <cell r="U3531">
            <v>0</v>
          </cell>
          <cell r="V3531">
            <v>0</v>
          </cell>
          <cell r="W3531">
            <v>0</v>
          </cell>
          <cell r="X3531">
            <v>0</v>
          </cell>
          <cell r="Y3531">
            <v>0</v>
          </cell>
        </row>
        <row r="3532">
          <cell r="C3532">
            <v>0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  <cell r="J3532">
            <v>0</v>
          </cell>
          <cell r="K3532">
            <v>176</v>
          </cell>
          <cell r="L3532">
            <v>0</v>
          </cell>
          <cell r="M3532">
            <v>0</v>
          </cell>
          <cell r="N3532">
            <v>0</v>
          </cell>
          <cell r="O3532">
            <v>0</v>
          </cell>
          <cell r="P3532">
            <v>0</v>
          </cell>
          <cell r="Q3532">
            <v>0</v>
          </cell>
          <cell r="R3532">
            <v>0</v>
          </cell>
          <cell r="S3532">
            <v>0</v>
          </cell>
          <cell r="T3532">
            <v>0</v>
          </cell>
          <cell r="U3532">
            <v>0</v>
          </cell>
          <cell r="V3532">
            <v>0</v>
          </cell>
          <cell r="W3532">
            <v>0</v>
          </cell>
          <cell r="X3532">
            <v>176</v>
          </cell>
          <cell r="Y3532">
            <v>176</v>
          </cell>
        </row>
        <row r="3533">
          <cell r="C3533">
            <v>0</v>
          </cell>
          <cell r="D3533">
            <v>0</v>
          </cell>
          <cell r="E3533">
            <v>0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  <cell r="K3533">
            <v>43</v>
          </cell>
          <cell r="L3533">
            <v>0</v>
          </cell>
          <cell r="M3533">
            <v>0</v>
          </cell>
          <cell r="N3533">
            <v>0</v>
          </cell>
          <cell r="O3533">
            <v>0</v>
          </cell>
          <cell r="P3533">
            <v>0</v>
          </cell>
          <cell r="Q3533">
            <v>0</v>
          </cell>
          <cell r="R3533">
            <v>0</v>
          </cell>
          <cell r="S3533">
            <v>0</v>
          </cell>
          <cell r="T3533">
            <v>0</v>
          </cell>
          <cell r="U3533">
            <v>0</v>
          </cell>
          <cell r="V3533">
            <v>0</v>
          </cell>
          <cell r="W3533">
            <v>0</v>
          </cell>
          <cell r="X3533">
            <v>43</v>
          </cell>
          <cell r="Y3533">
            <v>43</v>
          </cell>
        </row>
        <row r="3534">
          <cell r="C3534">
            <v>0</v>
          </cell>
          <cell r="D3534">
            <v>0</v>
          </cell>
          <cell r="E3534">
            <v>0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  <cell r="J3534">
            <v>0</v>
          </cell>
          <cell r="K3534">
            <v>223</v>
          </cell>
          <cell r="L3534">
            <v>0</v>
          </cell>
          <cell r="M3534">
            <v>0</v>
          </cell>
          <cell r="N3534">
            <v>0</v>
          </cell>
          <cell r="O3534">
            <v>0</v>
          </cell>
          <cell r="P3534">
            <v>0</v>
          </cell>
          <cell r="Q3534">
            <v>0</v>
          </cell>
          <cell r="R3534">
            <v>0</v>
          </cell>
          <cell r="S3534">
            <v>0</v>
          </cell>
          <cell r="T3534">
            <v>0</v>
          </cell>
          <cell r="U3534">
            <v>0</v>
          </cell>
          <cell r="V3534">
            <v>0</v>
          </cell>
          <cell r="W3534">
            <v>0</v>
          </cell>
          <cell r="X3534">
            <v>223</v>
          </cell>
          <cell r="Y3534">
            <v>223</v>
          </cell>
        </row>
        <row r="3535">
          <cell r="C3535">
            <v>0</v>
          </cell>
          <cell r="D3535">
            <v>0</v>
          </cell>
          <cell r="E3535">
            <v>0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  <cell r="J3535">
            <v>0</v>
          </cell>
          <cell r="K3535">
            <v>38</v>
          </cell>
          <cell r="L3535">
            <v>0</v>
          </cell>
          <cell r="M3535">
            <v>0</v>
          </cell>
          <cell r="N3535">
            <v>0</v>
          </cell>
          <cell r="O3535">
            <v>0</v>
          </cell>
          <cell r="P3535">
            <v>0</v>
          </cell>
          <cell r="Q3535">
            <v>0</v>
          </cell>
          <cell r="R3535">
            <v>0</v>
          </cell>
          <cell r="S3535">
            <v>0</v>
          </cell>
          <cell r="T3535">
            <v>0</v>
          </cell>
          <cell r="U3535">
            <v>0</v>
          </cell>
          <cell r="V3535">
            <v>0</v>
          </cell>
          <cell r="W3535">
            <v>0</v>
          </cell>
          <cell r="X3535">
            <v>38</v>
          </cell>
          <cell r="Y3535">
            <v>38</v>
          </cell>
        </row>
        <row r="3536">
          <cell r="C3536">
            <v>0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  <cell r="K3536">
            <v>0</v>
          </cell>
          <cell r="L3536">
            <v>0</v>
          </cell>
          <cell r="M3536">
            <v>0</v>
          </cell>
          <cell r="N3536">
            <v>0</v>
          </cell>
          <cell r="O3536">
            <v>0</v>
          </cell>
          <cell r="P3536">
            <v>0</v>
          </cell>
          <cell r="Q3536">
            <v>0</v>
          </cell>
          <cell r="R3536">
            <v>0</v>
          </cell>
          <cell r="S3536">
            <v>0</v>
          </cell>
          <cell r="T3536">
            <v>0</v>
          </cell>
          <cell r="U3536">
            <v>0</v>
          </cell>
          <cell r="V3536">
            <v>0</v>
          </cell>
          <cell r="W3536">
            <v>0</v>
          </cell>
          <cell r="X3536">
            <v>0</v>
          </cell>
          <cell r="Y3536">
            <v>0</v>
          </cell>
        </row>
        <row r="3537">
          <cell r="C3537">
            <v>0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  <cell r="K3537">
            <v>0</v>
          </cell>
          <cell r="L3537">
            <v>0</v>
          </cell>
          <cell r="M3537">
            <v>0</v>
          </cell>
          <cell r="N3537">
            <v>0</v>
          </cell>
          <cell r="O3537">
            <v>0</v>
          </cell>
          <cell r="P3537">
            <v>0</v>
          </cell>
          <cell r="Q3537">
            <v>0</v>
          </cell>
          <cell r="R3537">
            <v>0</v>
          </cell>
          <cell r="S3537">
            <v>0</v>
          </cell>
          <cell r="T3537">
            <v>0</v>
          </cell>
          <cell r="U3537">
            <v>0</v>
          </cell>
          <cell r="V3537">
            <v>0</v>
          </cell>
          <cell r="W3537">
            <v>0</v>
          </cell>
          <cell r="X3537">
            <v>0</v>
          </cell>
          <cell r="Y3537">
            <v>0</v>
          </cell>
        </row>
        <row r="3538">
          <cell r="C3538">
            <v>0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  <cell r="J3538">
            <v>0</v>
          </cell>
          <cell r="K3538">
            <v>0</v>
          </cell>
          <cell r="L3538">
            <v>0</v>
          </cell>
          <cell r="M3538">
            <v>0</v>
          </cell>
          <cell r="N3538">
            <v>0</v>
          </cell>
          <cell r="O3538">
            <v>0</v>
          </cell>
          <cell r="P3538">
            <v>0</v>
          </cell>
          <cell r="Q3538">
            <v>0</v>
          </cell>
          <cell r="R3538">
            <v>0</v>
          </cell>
          <cell r="S3538">
            <v>0</v>
          </cell>
          <cell r="T3538">
            <v>0</v>
          </cell>
          <cell r="U3538">
            <v>0</v>
          </cell>
          <cell r="V3538">
            <v>0</v>
          </cell>
          <cell r="W3538">
            <v>0</v>
          </cell>
          <cell r="X3538">
            <v>0</v>
          </cell>
          <cell r="Y3538">
            <v>0</v>
          </cell>
        </row>
        <row r="3539">
          <cell r="C3539">
            <v>0</v>
          </cell>
          <cell r="D3539">
            <v>0</v>
          </cell>
          <cell r="E3539">
            <v>0</v>
          </cell>
          <cell r="F3539">
            <v>0</v>
          </cell>
          <cell r="G3539">
            <v>0</v>
          </cell>
          <cell r="H3539">
            <v>0</v>
          </cell>
          <cell r="I3539">
            <v>0</v>
          </cell>
          <cell r="J3539">
            <v>0</v>
          </cell>
          <cell r="K3539">
            <v>0</v>
          </cell>
          <cell r="L3539">
            <v>0</v>
          </cell>
          <cell r="M3539">
            <v>0</v>
          </cell>
          <cell r="N3539">
            <v>0</v>
          </cell>
          <cell r="O3539">
            <v>0</v>
          </cell>
          <cell r="P3539">
            <v>0</v>
          </cell>
          <cell r="Q3539">
            <v>0</v>
          </cell>
          <cell r="R3539">
            <v>0</v>
          </cell>
          <cell r="S3539">
            <v>0</v>
          </cell>
          <cell r="T3539">
            <v>0</v>
          </cell>
          <cell r="U3539">
            <v>0</v>
          </cell>
          <cell r="V3539">
            <v>0</v>
          </cell>
          <cell r="W3539">
            <v>0</v>
          </cell>
          <cell r="X3539">
            <v>0</v>
          </cell>
          <cell r="Y3539">
            <v>0</v>
          </cell>
        </row>
        <row r="3540">
          <cell r="C3540">
            <v>0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  <cell r="J3540">
            <v>0</v>
          </cell>
          <cell r="K3540">
            <v>0</v>
          </cell>
          <cell r="L3540">
            <v>0</v>
          </cell>
          <cell r="M3540">
            <v>0</v>
          </cell>
          <cell r="N3540">
            <v>0</v>
          </cell>
          <cell r="O3540">
            <v>0</v>
          </cell>
          <cell r="P3540">
            <v>0</v>
          </cell>
          <cell r="Q3540">
            <v>0</v>
          </cell>
          <cell r="R3540">
            <v>0</v>
          </cell>
          <cell r="S3540">
            <v>0</v>
          </cell>
          <cell r="T3540">
            <v>0</v>
          </cell>
          <cell r="U3540">
            <v>0</v>
          </cell>
          <cell r="V3540">
            <v>0</v>
          </cell>
          <cell r="W3540">
            <v>0</v>
          </cell>
          <cell r="X3540">
            <v>0</v>
          </cell>
          <cell r="Y3540">
            <v>0</v>
          </cell>
        </row>
        <row r="3541">
          <cell r="C3541">
            <v>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  <cell r="J3541">
            <v>0</v>
          </cell>
          <cell r="K3541">
            <v>1497</v>
          </cell>
          <cell r="L3541">
            <v>0</v>
          </cell>
          <cell r="M3541">
            <v>0</v>
          </cell>
          <cell r="N3541">
            <v>0</v>
          </cell>
          <cell r="O3541">
            <v>0</v>
          </cell>
          <cell r="P3541">
            <v>0</v>
          </cell>
          <cell r="Q3541">
            <v>0</v>
          </cell>
          <cell r="R3541">
            <v>0</v>
          </cell>
          <cell r="S3541">
            <v>0</v>
          </cell>
          <cell r="T3541">
            <v>0</v>
          </cell>
          <cell r="U3541">
            <v>0</v>
          </cell>
          <cell r="V3541">
            <v>0</v>
          </cell>
          <cell r="W3541">
            <v>0</v>
          </cell>
          <cell r="X3541">
            <v>1497</v>
          </cell>
          <cell r="Y3541">
            <v>1497</v>
          </cell>
        </row>
        <row r="3542">
          <cell r="C3542">
            <v>0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  <cell r="J3542">
            <v>0</v>
          </cell>
          <cell r="K3542">
            <v>0</v>
          </cell>
          <cell r="L3542">
            <v>0</v>
          </cell>
          <cell r="M3542">
            <v>0</v>
          </cell>
          <cell r="N3542">
            <v>0</v>
          </cell>
          <cell r="O3542">
            <v>0</v>
          </cell>
          <cell r="P3542">
            <v>0</v>
          </cell>
          <cell r="Q3542">
            <v>0</v>
          </cell>
          <cell r="R3542">
            <v>0</v>
          </cell>
          <cell r="S3542">
            <v>0</v>
          </cell>
          <cell r="T3542">
            <v>0</v>
          </cell>
          <cell r="U3542">
            <v>0</v>
          </cell>
          <cell r="V3542">
            <v>0</v>
          </cell>
          <cell r="W3542">
            <v>0</v>
          </cell>
          <cell r="X3542">
            <v>0</v>
          </cell>
          <cell r="Y3542">
            <v>0</v>
          </cell>
        </row>
        <row r="3543">
          <cell r="C3543">
            <v>0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  <cell r="I3543">
            <v>0</v>
          </cell>
          <cell r="J3543">
            <v>0</v>
          </cell>
          <cell r="K3543">
            <v>0</v>
          </cell>
          <cell r="L3543">
            <v>0</v>
          </cell>
          <cell r="M3543">
            <v>0</v>
          </cell>
          <cell r="N3543">
            <v>0</v>
          </cell>
          <cell r="O3543">
            <v>0</v>
          </cell>
          <cell r="P3543">
            <v>0</v>
          </cell>
          <cell r="Q3543">
            <v>0</v>
          </cell>
          <cell r="R3543">
            <v>0</v>
          </cell>
          <cell r="S3543">
            <v>0</v>
          </cell>
          <cell r="T3543">
            <v>0</v>
          </cell>
          <cell r="U3543">
            <v>0</v>
          </cell>
          <cell r="V3543">
            <v>0</v>
          </cell>
          <cell r="W3543">
            <v>0</v>
          </cell>
          <cell r="X3543">
            <v>0</v>
          </cell>
          <cell r="Y3543">
            <v>0</v>
          </cell>
        </row>
        <row r="3544">
          <cell r="C3544">
            <v>0</v>
          </cell>
          <cell r="D3544">
            <v>0</v>
          </cell>
          <cell r="E3544">
            <v>0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  <cell r="K3544">
            <v>0</v>
          </cell>
          <cell r="L3544">
            <v>0</v>
          </cell>
          <cell r="M3544">
            <v>0</v>
          </cell>
          <cell r="N3544">
            <v>0</v>
          </cell>
          <cell r="O3544">
            <v>0</v>
          </cell>
          <cell r="P3544">
            <v>0</v>
          </cell>
          <cell r="Q3544">
            <v>0</v>
          </cell>
          <cell r="R3544">
            <v>0</v>
          </cell>
          <cell r="S3544">
            <v>0</v>
          </cell>
          <cell r="T3544">
            <v>0</v>
          </cell>
          <cell r="U3544">
            <v>0</v>
          </cell>
          <cell r="V3544">
            <v>0</v>
          </cell>
          <cell r="W3544">
            <v>0</v>
          </cell>
          <cell r="X3544">
            <v>0</v>
          </cell>
          <cell r="Y3544">
            <v>0</v>
          </cell>
        </row>
        <row r="3545">
          <cell r="C3545">
            <v>0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  <cell r="J3545">
            <v>0</v>
          </cell>
          <cell r="K3545">
            <v>0</v>
          </cell>
          <cell r="L3545">
            <v>0</v>
          </cell>
          <cell r="M3545">
            <v>0</v>
          </cell>
          <cell r="N3545">
            <v>0</v>
          </cell>
          <cell r="O3545">
            <v>0</v>
          </cell>
          <cell r="P3545">
            <v>0</v>
          </cell>
          <cell r="Q3545">
            <v>0</v>
          </cell>
          <cell r="R3545">
            <v>0</v>
          </cell>
          <cell r="S3545">
            <v>0</v>
          </cell>
          <cell r="T3545">
            <v>0</v>
          </cell>
          <cell r="U3545">
            <v>0</v>
          </cell>
          <cell r="V3545">
            <v>0</v>
          </cell>
          <cell r="W3545">
            <v>0</v>
          </cell>
          <cell r="X3545">
            <v>0</v>
          </cell>
          <cell r="Y3545">
            <v>0</v>
          </cell>
        </row>
        <row r="3546">
          <cell r="C3546">
            <v>0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  <cell r="J3546">
            <v>0</v>
          </cell>
          <cell r="K3546">
            <v>0</v>
          </cell>
          <cell r="L3546">
            <v>0</v>
          </cell>
          <cell r="M3546">
            <v>0</v>
          </cell>
          <cell r="N3546">
            <v>0</v>
          </cell>
          <cell r="O3546">
            <v>0</v>
          </cell>
          <cell r="P3546">
            <v>0</v>
          </cell>
          <cell r="Q3546">
            <v>0</v>
          </cell>
          <cell r="R3546">
            <v>0</v>
          </cell>
          <cell r="S3546">
            <v>0</v>
          </cell>
          <cell r="T3546">
            <v>0</v>
          </cell>
          <cell r="U3546">
            <v>0</v>
          </cell>
          <cell r="V3546">
            <v>0</v>
          </cell>
          <cell r="W3546">
            <v>0</v>
          </cell>
          <cell r="X3546">
            <v>0</v>
          </cell>
          <cell r="Y3546">
            <v>0</v>
          </cell>
        </row>
        <row r="3547">
          <cell r="C3547">
            <v>0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  <cell r="J3547">
            <v>0</v>
          </cell>
          <cell r="K3547">
            <v>0</v>
          </cell>
          <cell r="L3547">
            <v>0</v>
          </cell>
          <cell r="M3547">
            <v>0</v>
          </cell>
          <cell r="N3547">
            <v>0</v>
          </cell>
          <cell r="O3547">
            <v>0</v>
          </cell>
          <cell r="P3547">
            <v>0</v>
          </cell>
          <cell r="Q3547">
            <v>0</v>
          </cell>
          <cell r="R3547">
            <v>0</v>
          </cell>
          <cell r="S3547">
            <v>0</v>
          </cell>
          <cell r="T3547">
            <v>0</v>
          </cell>
          <cell r="U3547">
            <v>0</v>
          </cell>
          <cell r="V3547">
            <v>0</v>
          </cell>
          <cell r="W3547">
            <v>0</v>
          </cell>
          <cell r="X3547">
            <v>0</v>
          </cell>
          <cell r="Y3547">
            <v>0</v>
          </cell>
        </row>
        <row r="3548">
          <cell r="C3548">
            <v>0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  <cell r="J3548">
            <v>0</v>
          </cell>
          <cell r="K3548">
            <v>0</v>
          </cell>
          <cell r="L3548">
            <v>0</v>
          </cell>
          <cell r="M3548">
            <v>0</v>
          </cell>
          <cell r="N3548">
            <v>0</v>
          </cell>
          <cell r="O3548">
            <v>0</v>
          </cell>
          <cell r="P3548">
            <v>0</v>
          </cell>
          <cell r="Q3548">
            <v>0</v>
          </cell>
          <cell r="R3548">
            <v>0</v>
          </cell>
          <cell r="S3548">
            <v>0</v>
          </cell>
          <cell r="T3548">
            <v>0</v>
          </cell>
          <cell r="U3548">
            <v>0</v>
          </cell>
          <cell r="V3548">
            <v>0</v>
          </cell>
          <cell r="W3548">
            <v>0</v>
          </cell>
          <cell r="X3548">
            <v>0</v>
          </cell>
          <cell r="Y3548">
            <v>0</v>
          </cell>
        </row>
        <row r="3549">
          <cell r="C3549">
            <v>0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  <cell r="J3549">
            <v>0</v>
          </cell>
          <cell r="K3549">
            <v>0</v>
          </cell>
          <cell r="L3549">
            <v>0</v>
          </cell>
          <cell r="M3549">
            <v>0</v>
          </cell>
          <cell r="N3549">
            <v>0</v>
          </cell>
          <cell r="O3549">
            <v>0</v>
          </cell>
          <cell r="P3549">
            <v>0</v>
          </cell>
          <cell r="Q3549">
            <v>0</v>
          </cell>
          <cell r="R3549">
            <v>0</v>
          </cell>
          <cell r="S3549">
            <v>0</v>
          </cell>
          <cell r="T3549">
            <v>0</v>
          </cell>
          <cell r="U3549">
            <v>0</v>
          </cell>
          <cell r="V3549">
            <v>0</v>
          </cell>
          <cell r="W3549">
            <v>0</v>
          </cell>
          <cell r="X3549">
            <v>0</v>
          </cell>
          <cell r="Y3549">
            <v>0</v>
          </cell>
        </row>
        <row r="3550">
          <cell r="C3550">
            <v>0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  <cell r="J3550">
            <v>0</v>
          </cell>
          <cell r="K3550">
            <v>0</v>
          </cell>
          <cell r="L3550">
            <v>0</v>
          </cell>
          <cell r="M3550">
            <v>0</v>
          </cell>
          <cell r="N3550">
            <v>0</v>
          </cell>
          <cell r="O3550">
            <v>0</v>
          </cell>
          <cell r="P3550">
            <v>0</v>
          </cell>
          <cell r="Q3550">
            <v>0</v>
          </cell>
          <cell r="R3550">
            <v>0</v>
          </cell>
          <cell r="S3550">
            <v>0</v>
          </cell>
          <cell r="T3550">
            <v>0</v>
          </cell>
          <cell r="U3550">
            <v>0</v>
          </cell>
          <cell r="V3550">
            <v>0</v>
          </cell>
          <cell r="W3550">
            <v>0</v>
          </cell>
          <cell r="X3550">
            <v>0</v>
          </cell>
          <cell r="Y3550">
            <v>0</v>
          </cell>
        </row>
        <row r="3551">
          <cell r="C3551">
            <v>0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  <cell r="J3551">
            <v>0</v>
          </cell>
          <cell r="K3551">
            <v>0</v>
          </cell>
          <cell r="L3551">
            <v>0</v>
          </cell>
          <cell r="M3551">
            <v>0</v>
          </cell>
          <cell r="N3551">
            <v>0</v>
          </cell>
          <cell r="O3551">
            <v>0</v>
          </cell>
          <cell r="P3551">
            <v>0</v>
          </cell>
          <cell r="Q3551">
            <v>0</v>
          </cell>
          <cell r="R3551">
            <v>0</v>
          </cell>
          <cell r="S3551">
            <v>0</v>
          </cell>
          <cell r="T3551">
            <v>0</v>
          </cell>
          <cell r="U3551">
            <v>0</v>
          </cell>
          <cell r="V3551">
            <v>0</v>
          </cell>
          <cell r="W3551">
            <v>0</v>
          </cell>
          <cell r="X3551">
            <v>0</v>
          </cell>
          <cell r="Y3551">
            <v>0</v>
          </cell>
        </row>
        <row r="3552">
          <cell r="C3552">
            <v>0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  <cell r="J3552">
            <v>0</v>
          </cell>
          <cell r="K3552">
            <v>8</v>
          </cell>
          <cell r="L3552">
            <v>0</v>
          </cell>
          <cell r="M3552">
            <v>0</v>
          </cell>
          <cell r="N3552">
            <v>0</v>
          </cell>
          <cell r="O3552">
            <v>0</v>
          </cell>
          <cell r="P3552">
            <v>0</v>
          </cell>
          <cell r="Q3552">
            <v>0</v>
          </cell>
          <cell r="R3552">
            <v>0</v>
          </cell>
          <cell r="S3552">
            <v>0</v>
          </cell>
          <cell r="T3552">
            <v>0</v>
          </cell>
          <cell r="U3552">
            <v>0</v>
          </cell>
          <cell r="V3552">
            <v>0</v>
          </cell>
          <cell r="W3552">
            <v>0</v>
          </cell>
          <cell r="X3552">
            <v>8</v>
          </cell>
          <cell r="Y3552">
            <v>8</v>
          </cell>
        </row>
        <row r="3553">
          <cell r="C3553">
            <v>0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  <cell r="J3553">
            <v>0</v>
          </cell>
          <cell r="K3553">
            <v>0</v>
          </cell>
          <cell r="L3553">
            <v>0</v>
          </cell>
          <cell r="M3553">
            <v>0</v>
          </cell>
          <cell r="N3553">
            <v>0</v>
          </cell>
          <cell r="O3553">
            <v>0</v>
          </cell>
          <cell r="P3553">
            <v>0</v>
          </cell>
          <cell r="Q3553">
            <v>0</v>
          </cell>
          <cell r="R3553">
            <v>0</v>
          </cell>
          <cell r="S3553">
            <v>0</v>
          </cell>
          <cell r="T3553">
            <v>0</v>
          </cell>
          <cell r="U3553">
            <v>0</v>
          </cell>
          <cell r="V3553">
            <v>0</v>
          </cell>
          <cell r="W3553">
            <v>0</v>
          </cell>
          <cell r="X3553">
            <v>0</v>
          </cell>
          <cell r="Y3553">
            <v>0</v>
          </cell>
        </row>
        <row r="3554">
          <cell r="C3554">
            <v>0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  <cell r="J3554">
            <v>0</v>
          </cell>
          <cell r="K3554">
            <v>0</v>
          </cell>
          <cell r="L3554">
            <v>0</v>
          </cell>
          <cell r="M3554">
            <v>0</v>
          </cell>
          <cell r="N3554">
            <v>0</v>
          </cell>
          <cell r="O3554">
            <v>0</v>
          </cell>
          <cell r="P3554">
            <v>0</v>
          </cell>
          <cell r="Q3554">
            <v>0</v>
          </cell>
          <cell r="R3554">
            <v>0</v>
          </cell>
          <cell r="S3554">
            <v>0</v>
          </cell>
          <cell r="T3554">
            <v>0</v>
          </cell>
          <cell r="U3554">
            <v>0</v>
          </cell>
          <cell r="V3554">
            <v>0</v>
          </cell>
          <cell r="W3554">
            <v>0</v>
          </cell>
          <cell r="X3554">
            <v>0</v>
          </cell>
          <cell r="Y3554">
            <v>0</v>
          </cell>
        </row>
        <row r="3555">
          <cell r="C3555">
            <v>0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  <cell r="J3555">
            <v>0</v>
          </cell>
          <cell r="K3555">
            <v>0</v>
          </cell>
          <cell r="L3555">
            <v>0</v>
          </cell>
          <cell r="M3555">
            <v>0</v>
          </cell>
          <cell r="N3555">
            <v>0</v>
          </cell>
          <cell r="O3555">
            <v>0</v>
          </cell>
          <cell r="P3555">
            <v>0</v>
          </cell>
          <cell r="Q3555">
            <v>0</v>
          </cell>
          <cell r="R3555">
            <v>0</v>
          </cell>
          <cell r="S3555">
            <v>0</v>
          </cell>
          <cell r="T3555">
            <v>0</v>
          </cell>
          <cell r="U3555">
            <v>0</v>
          </cell>
          <cell r="V3555">
            <v>0</v>
          </cell>
          <cell r="W3555">
            <v>0</v>
          </cell>
          <cell r="X3555">
            <v>0</v>
          </cell>
          <cell r="Y3555">
            <v>0</v>
          </cell>
        </row>
        <row r="3556">
          <cell r="C3556">
            <v>0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  <cell r="J3556">
            <v>0</v>
          </cell>
          <cell r="K3556">
            <v>0</v>
          </cell>
          <cell r="L3556">
            <v>0</v>
          </cell>
          <cell r="M3556">
            <v>0</v>
          </cell>
          <cell r="N3556">
            <v>0</v>
          </cell>
          <cell r="O3556">
            <v>0</v>
          </cell>
          <cell r="P3556">
            <v>0</v>
          </cell>
          <cell r="Q3556">
            <v>0</v>
          </cell>
          <cell r="R3556">
            <v>0</v>
          </cell>
          <cell r="S3556">
            <v>0</v>
          </cell>
          <cell r="T3556">
            <v>0</v>
          </cell>
          <cell r="U3556">
            <v>0</v>
          </cell>
          <cell r="V3556">
            <v>0</v>
          </cell>
          <cell r="W3556">
            <v>0</v>
          </cell>
          <cell r="X3556">
            <v>0</v>
          </cell>
          <cell r="Y3556">
            <v>0</v>
          </cell>
        </row>
        <row r="3557">
          <cell r="C3557">
            <v>0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  <cell r="K3557">
            <v>0</v>
          </cell>
          <cell r="L3557">
            <v>0</v>
          </cell>
          <cell r="M3557">
            <v>0</v>
          </cell>
          <cell r="N3557">
            <v>0</v>
          </cell>
          <cell r="O3557">
            <v>0</v>
          </cell>
          <cell r="P3557">
            <v>0</v>
          </cell>
          <cell r="Q3557">
            <v>0</v>
          </cell>
          <cell r="R3557">
            <v>0</v>
          </cell>
          <cell r="S3557">
            <v>0</v>
          </cell>
          <cell r="T3557">
            <v>0</v>
          </cell>
          <cell r="U3557">
            <v>0</v>
          </cell>
          <cell r="V3557">
            <v>0</v>
          </cell>
          <cell r="W3557">
            <v>0</v>
          </cell>
          <cell r="X3557">
            <v>0</v>
          </cell>
          <cell r="Y3557">
            <v>0</v>
          </cell>
        </row>
        <row r="3558">
          <cell r="C3558">
            <v>0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  <cell r="J3558">
            <v>0</v>
          </cell>
          <cell r="K3558">
            <v>0</v>
          </cell>
          <cell r="L3558">
            <v>0</v>
          </cell>
          <cell r="M3558">
            <v>0</v>
          </cell>
          <cell r="N3558">
            <v>0</v>
          </cell>
          <cell r="O3558">
            <v>0</v>
          </cell>
          <cell r="P3558">
            <v>0</v>
          </cell>
          <cell r="Q3558">
            <v>0</v>
          </cell>
          <cell r="R3558">
            <v>0</v>
          </cell>
          <cell r="S3558">
            <v>0</v>
          </cell>
          <cell r="T3558">
            <v>0</v>
          </cell>
          <cell r="U3558">
            <v>0</v>
          </cell>
          <cell r="V3558">
            <v>0</v>
          </cell>
          <cell r="W3558">
            <v>0</v>
          </cell>
          <cell r="X3558">
            <v>0</v>
          </cell>
          <cell r="Y3558">
            <v>0</v>
          </cell>
        </row>
        <row r="3559">
          <cell r="C3559">
            <v>0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  <cell r="J3559">
            <v>0</v>
          </cell>
          <cell r="K3559">
            <v>0</v>
          </cell>
          <cell r="L3559">
            <v>0</v>
          </cell>
          <cell r="M3559">
            <v>0</v>
          </cell>
          <cell r="N3559">
            <v>0</v>
          </cell>
          <cell r="O3559">
            <v>0</v>
          </cell>
          <cell r="P3559">
            <v>0</v>
          </cell>
          <cell r="Q3559">
            <v>0</v>
          </cell>
          <cell r="R3559">
            <v>0</v>
          </cell>
          <cell r="S3559">
            <v>0</v>
          </cell>
          <cell r="T3559">
            <v>0</v>
          </cell>
          <cell r="U3559">
            <v>0</v>
          </cell>
          <cell r="V3559">
            <v>0</v>
          </cell>
          <cell r="W3559">
            <v>0</v>
          </cell>
          <cell r="X3559">
            <v>0</v>
          </cell>
          <cell r="Y3559">
            <v>0</v>
          </cell>
        </row>
        <row r="3560">
          <cell r="C3560">
            <v>0</v>
          </cell>
          <cell r="D3560">
            <v>0</v>
          </cell>
          <cell r="E3560">
            <v>0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  <cell r="J3560">
            <v>0</v>
          </cell>
          <cell r="K3560">
            <v>0</v>
          </cell>
          <cell r="L3560">
            <v>0</v>
          </cell>
          <cell r="M3560">
            <v>0</v>
          </cell>
          <cell r="N3560">
            <v>0</v>
          </cell>
          <cell r="O3560">
            <v>0</v>
          </cell>
          <cell r="P3560">
            <v>0</v>
          </cell>
          <cell r="Q3560">
            <v>0</v>
          </cell>
          <cell r="R3560">
            <v>0</v>
          </cell>
          <cell r="S3560">
            <v>0</v>
          </cell>
          <cell r="T3560">
            <v>0</v>
          </cell>
          <cell r="U3560">
            <v>0</v>
          </cell>
          <cell r="V3560">
            <v>0</v>
          </cell>
          <cell r="W3560">
            <v>0</v>
          </cell>
          <cell r="X3560">
            <v>0</v>
          </cell>
          <cell r="Y3560">
            <v>0</v>
          </cell>
        </row>
        <row r="3561">
          <cell r="C3561">
            <v>0</v>
          </cell>
          <cell r="D3561">
            <v>0</v>
          </cell>
          <cell r="E3561">
            <v>0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  <cell r="J3561">
            <v>0</v>
          </cell>
          <cell r="K3561">
            <v>8</v>
          </cell>
          <cell r="L3561">
            <v>0</v>
          </cell>
          <cell r="M3561">
            <v>0</v>
          </cell>
          <cell r="N3561">
            <v>0</v>
          </cell>
          <cell r="O3561">
            <v>0</v>
          </cell>
          <cell r="P3561">
            <v>0</v>
          </cell>
          <cell r="Q3561">
            <v>0</v>
          </cell>
          <cell r="R3561">
            <v>0</v>
          </cell>
          <cell r="S3561">
            <v>0</v>
          </cell>
          <cell r="T3561">
            <v>0</v>
          </cell>
          <cell r="U3561">
            <v>0</v>
          </cell>
          <cell r="V3561">
            <v>0</v>
          </cell>
          <cell r="W3561">
            <v>0</v>
          </cell>
          <cell r="X3561">
            <v>8</v>
          </cell>
          <cell r="Y3561">
            <v>8</v>
          </cell>
        </row>
        <row r="3562">
          <cell r="C3562">
            <v>0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141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141</v>
          </cell>
          <cell r="Y3562">
            <v>141</v>
          </cell>
        </row>
        <row r="3563">
          <cell r="C3563">
            <v>0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  <cell r="J3563">
            <v>0</v>
          </cell>
          <cell r="K3563">
            <v>132</v>
          </cell>
          <cell r="L3563">
            <v>0</v>
          </cell>
          <cell r="M3563">
            <v>0</v>
          </cell>
          <cell r="N3563">
            <v>0</v>
          </cell>
          <cell r="O3563">
            <v>0</v>
          </cell>
          <cell r="P3563">
            <v>0</v>
          </cell>
          <cell r="Q3563">
            <v>0</v>
          </cell>
          <cell r="R3563">
            <v>0</v>
          </cell>
          <cell r="S3563">
            <v>0</v>
          </cell>
          <cell r="T3563">
            <v>0</v>
          </cell>
          <cell r="U3563">
            <v>0</v>
          </cell>
          <cell r="V3563">
            <v>0</v>
          </cell>
          <cell r="W3563">
            <v>0</v>
          </cell>
          <cell r="X3563">
            <v>132</v>
          </cell>
          <cell r="Y3563">
            <v>132</v>
          </cell>
        </row>
        <row r="3564">
          <cell r="C3564">
            <v>0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  <cell r="J3564">
            <v>0</v>
          </cell>
          <cell r="K3564">
            <v>268</v>
          </cell>
          <cell r="L3564">
            <v>0</v>
          </cell>
          <cell r="M3564">
            <v>0</v>
          </cell>
          <cell r="N3564">
            <v>0</v>
          </cell>
          <cell r="O3564">
            <v>0</v>
          </cell>
          <cell r="P3564">
            <v>0</v>
          </cell>
          <cell r="Q3564">
            <v>0</v>
          </cell>
          <cell r="R3564">
            <v>0</v>
          </cell>
          <cell r="S3564">
            <v>0</v>
          </cell>
          <cell r="T3564">
            <v>0</v>
          </cell>
          <cell r="U3564">
            <v>0</v>
          </cell>
          <cell r="V3564">
            <v>0</v>
          </cell>
          <cell r="W3564">
            <v>0</v>
          </cell>
          <cell r="X3564">
            <v>268</v>
          </cell>
          <cell r="Y3564">
            <v>268</v>
          </cell>
        </row>
        <row r="3565">
          <cell r="C3565">
            <v>0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  <cell r="K3565">
            <v>175</v>
          </cell>
          <cell r="L3565">
            <v>0</v>
          </cell>
          <cell r="M3565">
            <v>0</v>
          </cell>
          <cell r="N3565">
            <v>0</v>
          </cell>
          <cell r="O3565">
            <v>0</v>
          </cell>
          <cell r="P3565">
            <v>0</v>
          </cell>
          <cell r="Q3565">
            <v>0</v>
          </cell>
          <cell r="R3565">
            <v>0</v>
          </cell>
          <cell r="S3565">
            <v>0</v>
          </cell>
          <cell r="T3565">
            <v>0</v>
          </cell>
          <cell r="U3565">
            <v>0</v>
          </cell>
          <cell r="V3565">
            <v>0</v>
          </cell>
          <cell r="W3565">
            <v>0</v>
          </cell>
          <cell r="X3565">
            <v>175</v>
          </cell>
          <cell r="Y3565">
            <v>175</v>
          </cell>
        </row>
        <row r="3566">
          <cell r="C3566">
            <v>0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  <cell r="J3566">
            <v>0</v>
          </cell>
          <cell r="K3566">
            <v>185</v>
          </cell>
          <cell r="L3566">
            <v>0</v>
          </cell>
          <cell r="M3566">
            <v>0</v>
          </cell>
          <cell r="N3566">
            <v>0</v>
          </cell>
          <cell r="O3566">
            <v>0</v>
          </cell>
          <cell r="P3566">
            <v>0</v>
          </cell>
          <cell r="Q3566">
            <v>0</v>
          </cell>
          <cell r="R3566">
            <v>0</v>
          </cell>
          <cell r="S3566">
            <v>0</v>
          </cell>
          <cell r="T3566">
            <v>0</v>
          </cell>
          <cell r="U3566">
            <v>0</v>
          </cell>
          <cell r="V3566">
            <v>0</v>
          </cell>
          <cell r="W3566">
            <v>0</v>
          </cell>
          <cell r="X3566">
            <v>185</v>
          </cell>
          <cell r="Y3566">
            <v>185</v>
          </cell>
        </row>
        <row r="3567">
          <cell r="C3567">
            <v>0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  <cell r="J3567">
            <v>0</v>
          </cell>
          <cell r="K3567">
            <v>493</v>
          </cell>
          <cell r="L3567">
            <v>0</v>
          </cell>
          <cell r="M3567">
            <v>0</v>
          </cell>
          <cell r="N3567">
            <v>0</v>
          </cell>
          <cell r="O3567">
            <v>0</v>
          </cell>
          <cell r="P3567">
            <v>0</v>
          </cell>
          <cell r="Q3567">
            <v>0</v>
          </cell>
          <cell r="R3567">
            <v>0</v>
          </cell>
          <cell r="S3567">
            <v>0</v>
          </cell>
          <cell r="T3567">
            <v>0</v>
          </cell>
          <cell r="U3567">
            <v>0</v>
          </cell>
          <cell r="V3567">
            <v>0</v>
          </cell>
          <cell r="W3567">
            <v>0</v>
          </cell>
          <cell r="X3567">
            <v>493</v>
          </cell>
          <cell r="Y3567">
            <v>493</v>
          </cell>
        </row>
        <row r="3568">
          <cell r="C3568">
            <v>0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111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111</v>
          </cell>
          <cell r="Y3568">
            <v>111</v>
          </cell>
        </row>
        <row r="3569">
          <cell r="C3569">
            <v>0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  <cell r="J3569">
            <v>0</v>
          </cell>
          <cell r="K3569">
            <v>153</v>
          </cell>
          <cell r="L3569">
            <v>0</v>
          </cell>
          <cell r="M3569">
            <v>0</v>
          </cell>
          <cell r="N3569">
            <v>0</v>
          </cell>
          <cell r="O3569">
            <v>0</v>
          </cell>
          <cell r="P3569">
            <v>0</v>
          </cell>
          <cell r="Q3569">
            <v>0</v>
          </cell>
          <cell r="R3569">
            <v>0</v>
          </cell>
          <cell r="S3569">
            <v>0</v>
          </cell>
          <cell r="T3569">
            <v>0</v>
          </cell>
          <cell r="U3569">
            <v>0</v>
          </cell>
          <cell r="V3569">
            <v>0</v>
          </cell>
          <cell r="W3569">
            <v>0</v>
          </cell>
          <cell r="X3569">
            <v>153</v>
          </cell>
          <cell r="Y3569">
            <v>153</v>
          </cell>
        </row>
        <row r="3570">
          <cell r="C3570">
            <v>0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  <cell r="J3570">
            <v>0</v>
          </cell>
          <cell r="K3570">
            <v>112</v>
          </cell>
          <cell r="L3570">
            <v>0</v>
          </cell>
          <cell r="M3570">
            <v>0</v>
          </cell>
          <cell r="N3570">
            <v>0</v>
          </cell>
          <cell r="O3570">
            <v>0</v>
          </cell>
          <cell r="P3570">
            <v>0</v>
          </cell>
          <cell r="Q3570">
            <v>0</v>
          </cell>
          <cell r="R3570">
            <v>0</v>
          </cell>
          <cell r="S3570">
            <v>0</v>
          </cell>
          <cell r="T3570">
            <v>0</v>
          </cell>
          <cell r="U3570">
            <v>0</v>
          </cell>
          <cell r="V3570">
            <v>0</v>
          </cell>
          <cell r="W3570">
            <v>0</v>
          </cell>
          <cell r="X3570">
            <v>112</v>
          </cell>
          <cell r="Y3570">
            <v>112</v>
          </cell>
        </row>
        <row r="3571">
          <cell r="C3571">
            <v>0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  <cell r="J3571">
            <v>0</v>
          </cell>
          <cell r="K3571">
            <v>0</v>
          </cell>
          <cell r="L3571">
            <v>0</v>
          </cell>
          <cell r="M3571">
            <v>0</v>
          </cell>
          <cell r="N3571">
            <v>0</v>
          </cell>
          <cell r="O3571">
            <v>0</v>
          </cell>
          <cell r="P3571">
            <v>0</v>
          </cell>
          <cell r="Q3571">
            <v>0</v>
          </cell>
          <cell r="R3571">
            <v>0</v>
          </cell>
          <cell r="S3571">
            <v>0</v>
          </cell>
          <cell r="T3571">
            <v>0</v>
          </cell>
          <cell r="U3571">
            <v>0</v>
          </cell>
          <cell r="V3571">
            <v>0</v>
          </cell>
          <cell r="W3571">
            <v>0</v>
          </cell>
          <cell r="X3571">
            <v>0</v>
          </cell>
          <cell r="Y3571">
            <v>0</v>
          </cell>
        </row>
        <row r="3572">
          <cell r="C3572">
            <v>0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  <cell r="J3572">
            <v>0</v>
          </cell>
          <cell r="K3572">
            <v>258</v>
          </cell>
          <cell r="L3572">
            <v>0</v>
          </cell>
          <cell r="M3572">
            <v>0</v>
          </cell>
          <cell r="N3572">
            <v>0</v>
          </cell>
          <cell r="O3572">
            <v>0</v>
          </cell>
          <cell r="P3572">
            <v>0</v>
          </cell>
          <cell r="Q3572">
            <v>0</v>
          </cell>
          <cell r="R3572">
            <v>0</v>
          </cell>
          <cell r="S3572">
            <v>0</v>
          </cell>
          <cell r="T3572">
            <v>0</v>
          </cell>
          <cell r="U3572">
            <v>0</v>
          </cell>
          <cell r="V3572">
            <v>0</v>
          </cell>
          <cell r="W3572">
            <v>0</v>
          </cell>
          <cell r="X3572">
            <v>258</v>
          </cell>
          <cell r="Y3572">
            <v>258</v>
          </cell>
        </row>
        <row r="3573">
          <cell r="C3573">
            <v>0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  <cell r="K3573">
            <v>449</v>
          </cell>
          <cell r="L3573">
            <v>0</v>
          </cell>
          <cell r="M3573">
            <v>0</v>
          </cell>
          <cell r="N3573">
            <v>0</v>
          </cell>
          <cell r="O3573">
            <v>0</v>
          </cell>
          <cell r="P3573">
            <v>0</v>
          </cell>
          <cell r="Q3573">
            <v>0</v>
          </cell>
          <cell r="R3573">
            <v>0</v>
          </cell>
          <cell r="S3573">
            <v>0</v>
          </cell>
          <cell r="T3573">
            <v>0</v>
          </cell>
          <cell r="U3573">
            <v>0</v>
          </cell>
          <cell r="V3573">
            <v>0</v>
          </cell>
          <cell r="W3573">
            <v>0</v>
          </cell>
          <cell r="X3573">
            <v>449</v>
          </cell>
          <cell r="Y3573">
            <v>449</v>
          </cell>
        </row>
        <row r="3574">
          <cell r="C3574">
            <v>0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  <cell r="J3574">
            <v>0</v>
          </cell>
          <cell r="K3574">
            <v>136</v>
          </cell>
          <cell r="L3574">
            <v>0</v>
          </cell>
          <cell r="M3574">
            <v>0</v>
          </cell>
          <cell r="N3574">
            <v>0</v>
          </cell>
          <cell r="O3574">
            <v>0</v>
          </cell>
          <cell r="P3574">
            <v>0</v>
          </cell>
          <cell r="Q3574">
            <v>0</v>
          </cell>
          <cell r="R3574">
            <v>0</v>
          </cell>
          <cell r="S3574">
            <v>0</v>
          </cell>
          <cell r="T3574">
            <v>0</v>
          </cell>
          <cell r="U3574">
            <v>0</v>
          </cell>
          <cell r="V3574">
            <v>0</v>
          </cell>
          <cell r="W3574">
            <v>0</v>
          </cell>
          <cell r="X3574">
            <v>136</v>
          </cell>
          <cell r="Y3574">
            <v>136</v>
          </cell>
        </row>
        <row r="3575">
          <cell r="C3575">
            <v>0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  <cell r="J3575">
            <v>0</v>
          </cell>
          <cell r="K3575">
            <v>0</v>
          </cell>
          <cell r="L3575">
            <v>0</v>
          </cell>
          <cell r="M3575">
            <v>0</v>
          </cell>
          <cell r="N3575">
            <v>0</v>
          </cell>
          <cell r="O3575">
            <v>0</v>
          </cell>
          <cell r="P3575">
            <v>0</v>
          </cell>
          <cell r="Q3575">
            <v>0</v>
          </cell>
          <cell r="R3575">
            <v>0</v>
          </cell>
          <cell r="S3575">
            <v>0</v>
          </cell>
          <cell r="T3575">
            <v>0</v>
          </cell>
          <cell r="U3575">
            <v>0</v>
          </cell>
          <cell r="V3575">
            <v>0</v>
          </cell>
          <cell r="W3575">
            <v>0</v>
          </cell>
          <cell r="X3575">
            <v>0</v>
          </cell>
          <cell r="Y3575">
            <v>0</v>
          </cell>
        </row>
        <row r="3576"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  <cell r="K3576">
            <v>0</v>
          </cell>
          <cell r="L3576">
            <v>0</v>
          </cell>
          <cell r="M3576">
            <v>0</v>
          </cell>
          <cell r="N3576">
            <v>0</v>
          </cell>
          <cell r="O3576">
            <v>0</v>
          </cell>
          <cell r="P3576">
            <v>0</v>
          </cell>
          <cell r="Q3576">
            <v>0</v>
          </cell>
          <cell r="R3576">
            <v>0</v>
          </cell>
          <cell r="S3576">
            <v>0</v>
          </cell>
          <cell r="T3576">
            <v>0</v>
          </cell>
          <cell r="U3576">
            <v>0</v>
          </cell>
          <cell r="V3576">
            <v>0</v>
          </cell>
          <cell r="W3576">
            <v>0</v>
          </cell>
          <cell r="X3576">
            <v>0</v>
          </cell>
          <cell r="Y3576">
            <v>0</v>
          </cell>
        </row>
        <row r="3577">
          <cell r="C3577">
            <v>0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  <cell r="J3577">
            <v>0</v>
          </cell>
          <cell r="K3577">
            <v>0</v>
          </cell>
          <cell r="L3577">
            <v>0</v>
          </cell>
          <cell r="M3577">
            <v>0</v>
          </cell>
          <cell r="N3577">
            <v>0</v>
          </cell>
          <cell r="O3577">
            <v>0</v>
          </cell>
          <cell r="P3577">
            <v>0</v>
          </cell>
          <cell r="Q3577">
            <v>0</v>
          </cell>
          <cell r="R3577">
            <v>0</v>
          </cell>
          <cell r="S3577">
            <v>0</v>
          </cell>
          <cell r="T3577">
            <v>0</v>
          </cell>
          <cell r="U3577">
            <v>0</v>
          </cell>
          <cell r="V3577">
            <v>0</v>
          </cell>
          <cell r="W3577">
            <v>0</v>
          </cell>
          <cell r="X3577">
            <v>0</v>
          </cell>
          <cell r="Y3577">
            <v>0</v>
          </cell>
        </row>
        <row r="3578">
          <cell r="C3578">
            <v>0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  <cell r="J3578">
            <v>0</v>
          </cell>
          <cell r="K3578">
            <v>0</v>
          </cell>
          <cell r="L3578">
            <v>0</v>
          </cell>
          <cell r="M3578">
            <v>0</v>
          </cell>
          <cell r="N3578">
            <v>0</v>
          </cell>
          <cell r="O3578">
            <v>0</v>
          </cell>
          <cell r="P3578">
            <v>0</v>
          </cell>
          <cell r="Q3578">
            <v>0</v>
          </cell>
          <cell r="R3578">
            <v>0</v>
          </cell>
          <cell r="S3578">
            <v>0</v>
          </cell>
          <cell r="T3578">
            <v>0</v>
          </cell>
          <cell r="U3578">
            <v>0</v>
          </cell>
          <cell r="V3578">
            <v>0</v>
          </cell>
          <cell r="W3578">
            <v>0</v>
          </cell>
          <cell r="X3578">
            <v>0</v>
          </cell>
          <cell r="Y3578">
            <v>0</v>
          </cell>
        </row>
        <row r="3579">
          <cell r="C3579">
            <v>0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  <cell r="I3579">
            <v>0</v>
          </cell>
          <cell r="J3579">
            <v>0</v>
          </cell>
          <cell r="K3579">
            <v>0</v>
          </cell>
          <cell r="L3579">
            <v>0</v>
          </cell>
          <cell r="M3579">
            <v>0</v>
          </cell>
          <cell r="N3579">
            <v>0</v>
          </cell>
          <cell r="O3579">
            <v>0</v>
          </cell>
          <cell r="P3579">
            <v>0</v>
          </cell>
          <cell r="Q3579">
            <v>0</v>
          </cell>
          <cell r="R3579">
            <v>0</v>
          </cell>
          <cell r="S3579">
            <v>0</v>
          </cell>
          <cell r="T3579">
            <v>0</v>
          </cell>
          <cell r="U3579">
            <v>0</v>
          </cell>
          <cell r="V3579">
            <v>0</v>
          </cell>
          <cell r="W3579">
            <v>0</v>
          </cell>
          <cell r="X3579">
            <v>0</v>
          </cell>
          <cell r="Y3579">
            <v>0</v>
          </cell>
        </row>
        <row r="3580">
          <cell r="C3580">
            <v>0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  <cell r="J3580">
            <v>0</v>
          </cell>
          <cell r="K3580">
            <v>0</v>
          </cell>
          <cell r="L3580">
            <v>0</v>
          </cell>
          <cell r="M3580">
            <v>0</v>
          </cell>
          <cell r="N3580">
            <v>0</v>
          </cell>
          <cell r="O3580">
            <v>0</v>
          </cell>
          <cell r="P3580">
            <v>0</v>
          </cell>
          <cell r="Q3580">
            <v>0</v>
          </cell>
          <cell r="R3580">
            <v>0</v>
          </cell>
          <cell r="S3580">
            <v>0</v>
          </cell>
          <cell r="T3580">
            <v>0</v>
          </cell>
          <cell r="U3580">
            <v>0</v>
          </cell>
          <cell r="V3580">
            <v>0</v>
          </cell>
          <cell r="W3580">
            <v>0</v>
          </cell>
          <cell r="X3580">
            <v>0</v>
          </cell>
          <cell r="Y3580">
            <v>0</v>
          </cell>
        </row>
        <row r="3581">
          <cell r="C3581">
            <v>0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  <cell r="J3581">
            <v>0</v>
          </cell>
          <cell r="K3581">
            <v>2613</v>
          </cell>
          <cell r="L3581">
            <v>0</v>
          </cell>
          <cell r="M3581">
            <v>0</v>
          </cell>
          <cell r="N3581">
            <v>0</v>
          </cell>
          <cell r="O3581">
            <v>0</v>
          </cell>
          <cell r="P3581">
            <v>0</v>
          </cell>
          <cell r="Q3581">
            <v>0</v>
          </cell>
          <cell r="R3581">
            <v>0</v>
          </cell>
          <cell r="S3581">
            <v>0</v>
          </cell>
          <cell r="T3581">
            <v>0</v>
          </cell>
          <cell r="U3581">
            <v>0</v>
          </cell>
          <cell r="V3581">
            <v>0</v>
          </cell>
          <cell r="W3581">
            <v>0</v>
          </cell>
          <cell r="X3581">
            <v>2613</v>
          </cell>
          <cell r="Y3581">
            <v>2613</v>
          </cell>
        </row>
        <row r="3582">
          <cell r="C3582">
            <v>7799476</v>
          </cell>
          <cell r="D3582">
            <v>1259151.3600000001</v>
          </cell>
          <cell r="E3582">
            <v>32539418</v>
          </cell>
          <cell r="F3582">
            <v>7744714</v>
          </cell>
          <cell r="G3582">
            <v>12399287</v>
          </cell>
          <cell r="H3582">
            <v>2297395</v>
          </cell>
          <cell r="I3582">
            <v>3328304</v>
          </cell>
          <cell r="J3582">
            <v>12748958</v>
          </cell>
          <cell r="K3582">
            <v>967661</v>
          </cell>
          <cell r="L3582">
            <v>2598572</v>
          </cell>
          <cell r="M3582">
            <v>5313118</v>
          </cell>
          <cell r="N3582">
            <v>6328355</v>
          </cell>
          <cell r="O3582">
            <v>985105</v>
          </cell>
          <cell r="P3582">
            <v>3999896</v>
          </cell>
          <cell r="Q3582">
            <v>22461274</v>
          </cell>
          <cell r="R3582">
            <v>13831949</v>
          </cell>
          <cell r="S3582">
            <v>9787100</v>
          </cell>
          <cell r="T3582">
            <v>4162314.79</v>
          </cell>
          <cell r="U3582">
            <v>17838707</v>
          </cell>
          <cell r="V3582">
            <v>10528242</v>
          </cell>
          <cell r="W3582">
            <v>46371367</v>
          </cell>
          <cell r="X3582">
            <v>132547630.15000001</v>
          </cell>
          <cell r="Y3582">
            <v>178918997.15000001</v>
          </cell>
        </row>
        <row r="3583">
          <cell r="C3583">
            <v>13014156</v>
          </cell>
          <cell r="D3583">
            <v>1627761.91</v>
          </cell>
          <cell r="E3583">
            <v>25143324</v>
          </cell>
          <cell r="F3583">
            <v>8074459</v>
          </cell>
          <cell r="G3583">
            <v>15877700</v>
          </cell>
          <cell r="H3583">
            <v>2514933</v>
          </cell>
          <cell r="I3583">
            <v>4738675</v>
          </cell>
          <cell r="J3583">
            <v>28694153</v>
          </cell>
          <cell r="K3583">
            <v>480840</v>
          </cell>
          <cell r="L3583">
            <v>2925993</v>
          </cell>
          <cell r="M3583">
            <v>4852582</v>
          </cell>
          <cell r="N3583">
            <v>5547425</v>
          </cell>
          <cell r="O3583">
            <v>1312463</v>
          </cell>
          <cell r="P3583">
            <v>4312525</v>
          </cell>
          <cell r="Q3583">
            <v>18122209</v>
          </cell>
          <cell r="R3583">
            <v>8978319</v>
          </cell>
          <cell r="S3583">
            <v>12245813</v>
          </cell>
          <cell r="T3583">
            <v>4279076.03</v>
          </cell>
          <cell r="U3583">
            <v>17551818</v>
          </cell>
          <cell r="V3583">
            <v>12184672</v>
          </cell>
          <cell r="W3583">
            <v>34121643</v>
          </cell>
          <cell r="X3583">
            <v>158357253.94</v>
          </cell>
          <cell r="Y3583">
            <v>192478896.94</v>
          </cell>
        </row>
        <row r="3584">
          <cell r="C3584">
            <v>15184933</v>
          </cell>
          <cell r="D3584">
            <v>3189871.29</v>
          </cell>
          <cell r="E3584">
            <v>74172896</v>
          </cell>
          <cell r="F3584">
            <v>11685270</v>
          </cell>
          <cell r="G3584">
            <v>20891347</v>
          </cell>
          <cell r="H3584">
            <v>6031916</v>
          </cell>
          <cell r="I3584">
            <v>4458565</v>
          </cell>
          <cell r="J3584">
            <v>15048989</v>
          </cell>
          <cell r="K3584">
            <v>973541</v>
          </cell>
          <cell r="L3584">
            <v>4484918</v>
          </cell>
          <cell r="M3584">
            <v>14060178</v>
          </cell>
          <cell r="N3584">
            <v>5755945</v>
          </cell>
          <cell r="O3584">
            <v>1301639</v>
          </cell>
          <cell r="P3584">
            <v>16592211</v>
          </cell>
          <cell r="Q3584">
            <v>41454152</v>
          </cell>
          <cell r="R3584">
            <v>24289828</v>
          </cell>
          <cell r="S3584">
            <v>12309566</v>
          </cell>
          <cell r="T3584">
            <v>6600007.0499999998</v>
          </cell>
          <cell r="U3584">
            <v>24383892</v>
          </cell>
          <cell r="V3584">
            <v>17797999</v>
          </cell>
          <cell r="W3584">
            <v>98462724</v>
          </cell>
          <cell r="X3584">
            <v>222204939.34</v>
          </cell>
          <cell r="Y3584">
            <v>320667663.33999997</v>
          </cell>
        </row>
        <row r="3585">
          <cell r="C3585">
            <v>4672599</v>
          </cell>
          <cell r="D3585">
            <v>615113.18999999994</v>
          </cell>
          <cell r="E3585">
            <v>13638686</v>
          </cell>
          <cell r="F3585">
            <v>4375925</v>
          </cell>
          <cell r="G3585">
            <v>6663933</v>
          </cell>
          <cell r="H3585">
            <v>874275</v>
          </cell>
          <cell r="I3585">
            <v>1179155</v>
          </cell>
          <cell r="J3585">
            <v>5325300</v>
          </cell>
          <cell r="K3585">
            <v>258053</v>
          </cell>
          <cell r="L3585">
            <v>1024748</v>
          </cell>
          <cell r="M3585">
            <v>2781771</v>
          </cell>
          <cell r="N3585">
            <v>2422885</v>
          </cell>
          <cell r="O3585">
            <v>479110</v>
          </cell>
          <cell r="P3585">
            <v>3264465</v>
          </cell>
          <cell r="Q3585">
            <v>18525554</v>
          </cell>
          <cell r="R3585">
            <v>5662497</v>
          </cell>
          <cell r="S3585">
            <v>5824978</v>
          </cell>
          <cell r="T3585">
            <v>1659835.04</v>
          </cell>
          <cell r="U3585">
            <v>9282029</v>
          </cell>
          <cell r="V3585">
            <v>6205208</v>
          </cell>
          <cell r="W3585">
            <v>19301183</v>
          </cell>
          <cell r="X3585">
            <v>75434936.230000004</v>
          </cell>
          <cell r="Y3585">
            <v>94736119.230000004</v>
          </cell>
        </row>
        <row r="3586">
          <cell r="C3586">
            <v>12959935</v>
          </cell>
          <cell r="D3586">
            <v>1484122.41</v>
          </cell>
          <cell r="E3586">
            <v>33612427</v>
          </cell>
          <cell r="F3586">
            <v>7702053</v>
          </cell>
          <cell r="G3586">
            <v>16407206</v>
          </cell>
          <cell r="H3586">
            <v>4076847</v>
          </cell>
          <cell r="I3586">
            <v>5301545</v>
          </cell>
          <cell r="J3586">
            <v>15465718</v>
          </cell>
          <cell r="K3586">
            <v>754404</v>
          </cell>
          <cell r="L3586">
            <v>2332323</v>
          </cell>
          <cell r="M3586">
            <v>5631477</v>
          </cell>
          <cell r="N3586">
            <v>3819990</v>
          </cell>
          <cell r="O3586">
            <v>961457</v>
          </cell>
          <cell r="P3586">
            <v>3577840</v>
          </cell>
          <cell r="Q3586">
            <v>11052318</v>
          </cell>
          <cell r="R3586">
            <v>13304909</v>
          </cell>
          <cell r="S3586">
            <v>14058652</v>
          </cell>
          <cell r="T3586">
            <v>4296175.62</v>
          </cell>
          <cell r="U3586">
            <v>18649881</v>
          </cell>
          <cell r="V3586">
            <v>13855464</v>
          </cell>
          <cell r="W3586">
            <v>46917336</v>
          </cell>
          <cell r="X3586">
            <v>142387408.03</v>
          </cell>
          <cell r="Y3586">
            <v>189304744.03</v>
          </cell>
        </row>
        <row r="3587">
          <cell r="C3587">
            <v>8723054</v>
          </cell>
          <cell r="D3587">
            <v>1573084.61</v>
          </cell>
          <cell r="E3587">
            <v>37233132</v>
          </cell>
          <cell r="F3587">
            <v>5864769</v>
          </cell>
          <cell r="G3587">
            <v>13810488</v>
          </cell>
          <cell r="H3587">
            <v>2251012</v>
          </cell>
          <cell r="I3587">
            <v>3851299</v>
          </cell>
          <cell r="J3587">
            <v>7085989</v>
          </cell>
          <cell r="K3587">
            <v>203900</v>
          </cell>
          <cell r="L3587">
            <v>9252355</v>
          </cell>
          <cell r="M3587">
            <v>8985165</v>
          </cell>
          <cell r="N3587">
            <v>3652453</v>
          </cell>
          <cell r="O3587">
            <v>919371</v>
          </cell>
          <cell r="P3587">
            <v>7332525</v>
          </cell>
          <cell r="Q3587">
            <v>22700875</v>
          </cell>
          <cell r="R3587">
            <v>21801732</v>
          </cell>
          <cell r="S3587">
            <v>7370681</v>
          </cell>
          <cell r="T3587">
            <v>5200305.41</v>
          </cell>
          <cell r="U3587">
            <v>18285732</v>
          </cell>
          <cell r="V3587">
            <v>10075336</v>
          </cell>
          <cell r="W3587">
            <v>59034864</v>
          </cell>
          <cell r="X3587">
            <v>137138394.02000001</v>
          </cell>
          <cell r="Y3587">
            <v>196173258.02000001</v>
          </cell>
        </row>
        <row r="3588">
          <cell r="C3588">
            <v>6348615</v>
          </cell>
          <cell r="D3588">
            <v>628769.54</v>
          </cell>
          <cell r="E3588">
            <v>13382953</v>
          </cell>
          <cell r="F3588">
            <v>3816186</v>
          </cell>
          <cell r="G3588">
            <v>8225054</v>
          </cell>
          <cell r="H3588">
            <v>1332179</v>
          </cell>
          <cell r="I3588">
            <v>2239948</v>
          </cell>
          <cell r="J3588">
            <v>4262414</v>
          </cell>
          <cell r="K3588">
            <v>197855</v>
          </cell>
          <cell r="L3588">
            <v>1828725</v>
          </cell>
          <cell r="M3588">
            <v>8168314</v>
          </cell>
          <cell r="N3588">
            <v>2096984</v>
          </cell>
          <cell r="O3588">
            <v>912251</v>
          </cell>
          <cell r="P3588">
            <v>5950590</v>
          </cell>
          <cell r="Q3588">
            <v>14392420</v>
          </cell>
          <cell r="R3588">
            <v>11178936</v>
          </cell>
          <cell r="S3588">
            <v>6895194</v>
          </cell>
          <cell r="T3588">
            <v>3117120.08</v>
          </cell>
          <cell r="U3588">
            <v>9760101</v>
          </cell>
          <cell r="V3588">
            <v>6199517</v>
          </cell>
          <cell r="W3588">
            <v>24561889</v>
          </cell>
          <cell r="X3588">
            <v>86372236.620000005</v>
          </cell>
          <cell r="Y3588">
            <v>110934125.62</v>
          </cell>
        </row>
        <row r="3589">
          <cell r="C3589">
            <v>5653672</v>
          </cell>
          <cell r="D3589">
            <v>2194280.0099999998</v>
          </cell>
          <cell r="E3589">
            <v>14694576</v>
          </cell>
          <cell r="F3589">
            <v>4499520</v>
          </cell>
          <cell r="G3589">
            <v>11008963</v>
          </cell>
          <cell r="H3589">
            <v>1339098</v>
          </cell>
          <cell r="I3589">
            <v>2207171</v>
          </cell>
          <cell r="J3589">
            <v>9617331</v>
          </cell>
          <cell r="K3589">
            <v>568864</v>
          </cell>
          <cell r="L3589">
            <v>1310797</v>
          </cell>
          <cell r="M3589">
            <v>3809361</v>
          </cell>
          <cell r="N3589">
            <v>2651530</v>
          </cell>
          <cell r="O3589">
            <v>743244</v>
          </cell>
          <cell r="P3589">
            <v>2181495</v>
          </cell>
          <cell r="Q3589">
            <v>7794925</v>
          </cell>
          <cell r="R3589">
            <v>12362376</v>
          </cell>
          <cell r="S3589">
            <v>8335245</v>
          </cell>
          <cell r="T3589">
            <v>4162862.61</v>
          </cell>
          <cell r="U3589">
            <v>9249412</v>
          </cell>
          <cell r="V3589">
            <v>7543004</v>
          </cell>
          <cell r="W3589">
            <v>27056952</v>
          </cell>
          <cell r="X3589">
            <v>84870774.620000005</v>
          </cell>
          <cell r="Y3589">
            <v>111927726.62</v>
          </cell>
        </row>
        <row r="3590">
          <cell r="C3590">
            <v>4109026</v>
          </cell>
          <cell r="D3590">
            <v>661072.43999999994</v>
          </cell>
          <cell r="E3590">
            <v>30492372</v>
          </cell>
          <cell r="F3590">
            <v>3119214</v>
          </cell>
          <cell r="G3590">
            <v>5670583</v>
          </cell>
          <cell r="H3590">
            <v>733421</v>
          </cell>
          <cell r="I3590">
            <v>894878</v>
          </cell>
          <cell r="J3590">
            <v>4653500</v>
          </cell>
          <cell r="K3590">
            <v>221605</v>
          </cell>
          <cell r="L3590">
            <v>964672</v>
          </cell>
          <cell r="M3590">
            <v>1721910</v>
          </cell>
          <cell r="N3590">
            <v>2411494</v>
          </cell>
          <cell r="O3590">
            <v>541553</v>
          </cell>
          <cell r="P3590">
            <v>3045313</v>
          </cell>
          <cell r="Q3590">
            <v>14016549</v>
          </cell>
          <cell r="R3590">
            <v>4879112</v>
          </cell>
          <cell r="S3590">
            <v>4281880</v>
          </cell>
          <cell r="T3590">
            <v>1818360.17</v>
          </cell>
          <cell r="U3590">
            <v>4457889</v>
          </cell>
          <cell r="V3590">
            <v>4199396</v>
          </cell>
          <cell r="W3590">
            <v>35371484</v>
          </cell>
          <cell r="X3590">
            <v>57522315.609999999</v>
          </cell>
          <cell r="Y3590">
            <v>92893799.609999999</v>
          </cell>
        </row>
        <row r="3591">
          <cell r="C3591">
            <v>843951</v>
          </cell>
          <cell r="D3591">
            <v>99603.79</v>
          </cell>
          <cell r="E3591">
            <v>2845263</v>
          </cell>
          <cell r="F3591">
            <v>203048</v>
          </cell>
          <cell r="G3591">
            <v>1432043</v>
          </cell>
          <cell r="H3591">
            <v>60461</v>
          </cell>
          <cell r="I3591">
            <v>528078</v>
          </cell>
          <cell r="J3591">
            <v>857022</v>
          </cell>
          <cell r="K3591">
            <v>4115</v>
          </cell>
          <cell r="L3591">
            <v>259401</v>
          </cell>
          <cell r="M3591">
            <v>140043</v>
          </cell>
          <cell r="N3591">
            <v>27035</v>
          </cell>
          <cell r="O3591">
            <v>31147</v>
          </cell>
          <cell r="P3591">
            <v>5452</v>
          </cell>
          <cell r="Q3591">
            <v>55874</v>
          </cell>
          <cell r="R3591">
            <v>914984</v>
          </cell>
          <cell r="S3591">
            <v>583180</v>
          </cell>
          <cell r="T3591">
            <v>159317.14000000001</v>
          </cell>
          <cell r="U3591">
            <v>394048</v>
          </cell>
          <cell r="V3591">
            <v>1018678</v>
          </cell>
          <cell r="W3591">
            <v>3760247</v>
          </cell>
          <cell r="X3591">
            <v>6702496.9299999997</v>
          </cell>
          <cell r="Y3591">
            <v>10462743.93</v>
          </cell>
        </row>
        <row r="3592">
          <cell r="C3592">
            <v>30137126</v>
          </cell>
          <cell r="D3592">
            <v>28162685.969999999</v>
          </cell>
          <cell r="E3592">
            <v>67961287</v>
          </cell>
          <cell r="F3592">
            <v>9854719</v>
          </cell>
          <cell r="G3592">
            <v>36414794</v>
          </cell>
          <cell r="H3592">
            <v>20767001</v>
          </cell>
          <cell r="I3592">
            <v>15857177</v>
          </cell>
          <cell r="J3592">
            <v>37692016</v>
          </cell>
          <cell r="K3592">
            <v>7170400</v>
          </cell>
          <cell r="L3592">
            <v>7303904</v>
          </cell>
          <cell r="M3592">
            <v>19047461</v>
          </cell>
          <cell r="N3592">
            <v>7110978</v>
          </cell>
          <cell r="O3592">
            <v>4365495</v>
          </cell>
          <cell r="P3592">
            <v>21209118</v>
          </cell>
          <cell r="Q3592">
            <v>25521426</v>
          </cell>
          <cell r="R3592">
            <v>52842605</v>
          </cell>
          <cell r="S3592">
            <v>17886802</v>
          </cell>
          <cell r="T3592">
            <v>21068101.489999998</v>
          </cell>
          <cell r="U3592">
            <v>38298409</v>
          </cell>
          <cell r="V3592">
            <v>27908250</v>
          </cell>
          <cell r="W3592">
            <v>120803892</v>
          </cell>
          <cell r="X3592">
            <v>375775863.45999998</v>
          </cell>
          <cell r="Y3592">
            <v>496579755.45999998</v>
          </cell>
        </row>
        <row r="3593">
          <cell r="C3593">
            <v>6891078</v>
          </cell>
          <cell r="D3593">
            <v>1157818.71</v>
          </cell>
          <cell r="E3593">
            <v>23197223</v>
          </cell>
          <cell r="F3593">
            <v>5073441</v>
          </cell>
          <cell r="G3593">
            <v>12897924</v>
          </cell>
          <cell r="H3593">
            <v>2270653</v>
          </cell>
          <cell r="I3593">
            <v>1891185</v>
          </cell>
          <cell r="J3593">
            <v>9429645</v>
          </cell>
          <cell r="K3593">
            <v>290613</v>
          </cell>
          <cell r="L3593">
            <v>934449</v>
          </cell>
          <cell r="M3593">
            <v>4301377</v>
          </cell>
          <cell r="N3593">
            <v>3577439</v>
          </cell>
          <cell r="O3593">
            <v>1094794</v>
          </cell>
          <cell r="P3593">
            <v>3488243</v>
          </cell>
          <cell r="Q3593">
            <v>12677608</v>
          </cell>
          <cell r="R3593">
            <v>15849205</v>
          </cell>
          <cell r="S3593">
            <v>7655493</v>
          </cell>
          <cell r="T3593">
            <v>3646681.52</v>
          </cell>
          <cell r="U3593">
            <v>11588348</v>
          </cell>
          <cell r="V3593">
            <v>8248716</v>
          </cell>
          <cell r="W3593">
            <v>39046428</v>
          </cell>
          <cell r="X3593">
            <v>97115506.230000004</v>
          </cell>
          <cell r="Y3593">
            <v>136161934.22999999</v>
          </cell>
        </row>
        <row r="3594">
          <cell r="C3594">
            <v>14619526</v>
          </cell>
          <cell r="D3594">
            <v>1785608.08</v>
          </cell>
          <cell r="E3594">
            <v>28753563</v>
          </cell>
          <cell r="F3594">
            <v>6491907</v>
          </cell>
          <cell r="G3594">
            <v>15142594</v>
          </cell>
          <cell r="H3594">
            <v>3788557</v>
          </cell>
          <cell r="I3594">
            <v>11063885</v>
          </cell>
          <cell r="J3594">
            <v>6565555</v>
          </cell>
          <cell r="K3594">
            <v>462170</v>
          </cell>
          <cell r="L3594">
            <v>1810055</v>
          </cell>
          <cell r="M3594">
            <v>5074954</v>
          </cell>
          <cell r="N3594">
            <v>2364094</v>
          </cell>
          <cell r="O3594">
            <v>1089170</v>
          </cell>
          <cell r="P3594">
            <v>7097559</v>
          </cell>
          <cell r="Q3594">
            <v>10420923</v>
          </cell>
          <cell r="R3594">
            <v>8530844</v>
          </cell>
          <cell r="S3594">
            <v>12594709</v>
          </cell>
          <cell r="T3594">
            <v>6270360.1500000004</v>
          </cell>
          <cell r="U3594">
            <v>14219952</v>
          </cell>
          <cell r="V3594">
            <v>12541954</v>
          </cell>
          <cell r="W3594">
            <v>37284407</v>
          </cell>
          <cell r="X3594">
            <v>133403532.23</v>
          </cell>
          <cell r="Y3594">
            <v>170687939.22999999</v>
          </cell>
        </row>
        <row r="3595">
          <cell r="C3595">
            <v>0</v>
          </cell>
          <cell r="D3595">
            <v>0</v>
          </cell>
          <cell r="E3595">
            <v>0</v>
          </cell>
          <cell r="F3595">
            <v>0</v>
          </cell>
          <cell r="G3595">
            <v>548923</v>
          </cell>
          <cell r="H3595">
            <v>2000</v>
          </cell>
          <cell r="I3595">
            <v>0</v>
          </cell>
          <cell r="J3595">
            <v>938033</v>
          </cell>
          <cell r="K3595">
            <v>255404</v>
          </cell>
          <cell r="L3595">
            <v>18200</v>
          </cell>
          <cell r="M3595">
            <v>0</v>
          </cell>
          <cell r="N3595">
            <v>0</v>
          </cell>
          <cell r="O3595">
            <v>0</v>
          </cell>
          <cell r="P3595">
            <v>0</v>
          </cell>
          <cell r="Q3595">
            <v>8901</v>
          </cell>
          <cell r="R3595">
            <v>1499592</v>
          </cell>
          <cell r="S3595">
            <v>0</v>
          </cell>
          <cell r="T3595">
            <v>0</v>
          </cell>
          <cell r="U3595">
            <v>601568</v>
          </cell>
          <cell r="V3595">
            <v>1247203</v>
          </cell>
          <cell r="W3595">
            <v>1499592</v>
          </cell>
          <cell r="X3595">
            <v>3620232</v>
          </cell>
          <cell r="Y3595">
            <v>5119824</v>
          </cell>
        </row>
        <row r="3596">
          <cell r="C3596">
            <v>0</v>
          </cell>
          <cell r="D3596">
            <v>0</v>
          </cell>
          <cell r="E3596">
            <v>0</v>
          </cell>
          <cell r="F3596">
            <v>0</v>
          </cell>
          <cell r="G3596">
            <v>472754</v>
          </cell>
          <cell r="H3596">
            <v>640</v>
          </cell>
          <cell r="I3596">
            <v>0</v>
          </cell>
          <cell r="J3596">
            <v>190011</v>
          </cell>
          <cell r="K3596">
            <v>0</v>
          </cell>
          <cell r="L3596">
            <v>0</v>
          </cell>
          <cell r="M3596">
            <v>0</v>
          </cell>
          <cell r="N3596">
            <v>0</v>
          </cell>
          <cell r="O3596">
            <v>0</v>
          </cell>
          <cell r="P3596">
            <v>0</v>
          </cell>
          <cell r="Q3596">
            <v>0</v>
          </cell>
          <cell r="R3596">
            <v>827075</v>
          </cell>
          <cell r="S3596">
            <v>0</v>
          </cell>
          <cell r="T3596">
            <v>0</v>
          </cell>
          <cell r="U3596">
            <v>581609</v>
          </cell>
          <cell r="V3596">
            <v>428957</v>
          </cell>
          <cell r="W3596">
            <v>827075</v>
          </cell>
          <cell r="X3596">
            <v>1673971</v>
          </cell>
          <cell r="Y3596">
            <v>2501046</v>
          </cell>
        </row>
        <row r="3597">
          <cell r="C3597">
            <v>0</v>
          </cell>
          <cell r="D3597">
            <v>0</v>
          </cell>
          <cell r="E3597">
            <v>4235845</v>
          </cell>
          <cell r="F3597">
            <v>0</v>
          </cell>
          <cell r="G3597">
            <v>767167</v>
          </cell>
          <cell r="H3597">
            <v>2596</v>
          </cell>
          <cell r="I3597">
            <v>0</v>
          </cell>
          <cell r="J3597">
            <v>1514166</v>
          </cell>
          <cell r="K3597">
            <v>0</v>
          </cell>
          <cell r="L3597">
            <v>5680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820</v>
          </cell>
          <cell r="R3597">
            <v>2386654</v>
          </cell>
          <cell r="S3597">
            <v>0</v>
          </cell>
          <cell r="T3597">
            <v>0</v>
          </cell>
          <cell r="U3597">
            <v>767044</v>
          </cell>
          <cell r="V3597">
            <v>757281</v>
          </cell>
          <cell r="W3597">
            <v>6622499</v>
          </cell>
          <cell r="X3597">
            <v>3814754</v>
          </cell>
          <cell r="Y3597">
            <v>10437253</v>
          </cell>
        </row>
        <row r="3598">
          <cell r="C3598">
            <v>0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  <cell r="K3598">
            <v>0</v>
          </cell>
          <cell r="L3598">
            <v>0</v>
          </cell>
          <cell r="M3598">
            <v>0</v>
          </cell>
          <cell r="N3598">
            <v>0</v>
          </cell>
          <cell r="O3598">
            <v>0</v>
          </cell>
          <cell r="P3598">
            <v>0</v>
          </cell>
          <cell r="Q3598">
            <v>0</v>
          </cell>
          <cell r="R3598">
            <v>3017</v>
          </cell>
          <cell r="S3598">
            <v>0</v>
          </cell>
          <cell r="T3598">
            <v>0</v>
          </cell>
          <cell r="U3598">
            <v>0</v>
          </cell>
          <cell r="V3598">
            <v>10161</v>
          </cell>
          <cell r="W3598">
            <v>3017</v>
          </cell>
          <cell r="X3598">
            <v>10161</v>
          </cell>
          <cell r="Y3598">
            <v>13178</v>
          </cell>
        </row>
        <row r="3599">
          <cell r="C3599">
            <v>0</v>
          </cell>
          <cell r="D3599">
            <v>34130.879999999997</v>
          </cell>
          <cell r="E3599">
            <v>16853815</v>
          </cell>
          <cell r="F3599">
            <v>0</v>
          </cell>
          <cell r="G3599">
            <v>3193250</v>
          </cell>
          <cell r="H3599">
            <v>1620</v>
          </cell>
          <cell r="I3599">
            <v>0</v>
          </cell>
          <cell r="J3599">
            <v>1280356</v>
          </cell>
          <cell r="K3599">
            <v>0</v>
          </cell>
          <cell r="L3599">
            <v>0</v>
          </cell>
          <cell r="M3599">
            <v>0</v>
          </cell>
          <cell r="N3599">
            <v>0</v>
          </cell>
          <cell r="O3599">
            <v>0</v>
          </cell>
          <cell r="P3599">
            <v>0</v>
          </cell>
          <cell r="Q3599">
            <v>861</v>
          </cell>
          <cell r="R3599">
            <v>6483027</v>
          </cell>
          <cell r="S3599">
            <v>356982</v>
          </cell>
          <cell r="T3599">
            <v>0</v>
          </cell>
          <cell r="U3599">
            <v>1945780</v>
          </cell>
          <cell r="V3599">
            <v>3384604</v>
          </cell>
          <cell r="W3599">
            <v>23336842</v>
          </cell>
          <cell r="X3599">
            <v>10197583.880000001</v>
          </cell>
          <cell r="Y3599">
            <v>33534425.879999999</v>
          </cell>
        </row>
        <row r="3600">
          <cell r="C3600">
            <v>0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12240</v>
          </cell>
          <cell r="J3600">
            <v>0</v>
          </cell>
          <cell r="K3600">
            <v>0</v>
          </cell>
          <cell r="L3600">
            <v>15378</v>
          </cell>
          <cell r="M3600">
            <v>0</v>
          </cell>
          <cell r="N3600">
            <v>0</v>
          </cell>
          <cell r="O3600">
            <v>0</v>
          </cell>
          <cell r="P3600">
            <v>38247</v>
          </cell>
          <cell r="Q3600">
            <v>0</v>
          </cell>
          <cell r="R3600">
            <v>379626</v>
          </cell>
          <cell r="S3600">
            <v>3896277</v>
          </cell>
          <cell r="T3600">
            <v>0</v>
          </cell>
          <cell r="U3600">
            <v>0</v>
          </cell>
          <cell r="V3600">
            <v>28220338</v>
          </cell>
          <cell r="W3600">
            <v>379626</v>
          </cell>
          <cell r="X3600">
            <v>32182480</v>
          </cell>
          <cell r="Y3600">
            <v>32562106</v>
          </cell>
        </row>
        <row r="3601">
          <cell r="C3601">
            <v>130957147</v>
          </cell>
          <cell r="D3601">
            <v>44473074.189999998</v>
          </cell>
          <cell r="E3601">
            <v>418756780</v>
          </cell>
          <cell r="F3601">
            <v>78505225</v>
          </cell>
          <cell r="G3601">
            <v>181824010</v>
          </cell>
          <cell r="H3601">
            <v>48344604</v>
          </cell>
          <cell r="I3601">
            <v>57552105</v>
          </cell>
          <cell r="J3601">
            <v>161369156</v>
          </cell>
          <cell r="K3601">
            <v>12809425</v>
          </cell>
          <cell r="L3601">
            <v>37070170</v>
          </cell>
          <cell r="M3601">
            <v>83887711</v>
          </cell>
          <cell r="N3601">
            <v>47766607</v>
          </cell>
          <cell r="O3601">
            <v>14736799</v>
          </cell>
          <cell r="P3601">
            <v>82095479</v>
          </cell>
          <cell r="Q3601">
            <v>219206689</v>
          </cell>
          <cell r="R3601">
            <v>206006287</v>
          </cell>
          <cell r="S3601">
            <v>124082552</v>
          </cell>
          <cell r="T3601">
            <v>66440517.100000001</v>
          </cell>
          <cell r="U3601">
            <v>197856219</v>
          </cell>
          <cell r="V3601">
            <v>172354980</v>
          </cell>
          <cell r="W3601">
            <v>624763067</v>
          </cell>
          <cell r="X3601">
            <v>1761332469.29</v>
          </cell>
          <cell r="Y3601">
            <v>2386095536.29</v>
          </cell>
        </row>
        <row r="3602">
          <cell r="C3602">
            <v>57614</v>
          </cell>
          <cell r="D3602">
            <v>24400.83</v>
          </cell>
          <cell r="E3602">
            <v>915324</v>
          </cell>
          <cell r="F3602">
            <v>23329</v>
          </cell>
          <cell r="G3602">
            <v>137526</v>
          </cell>
          <cell r="H3602">
            <v>283475</v>
          </cell>
          <cell r="I3602">
            <v>0</v>
          </cell>
          <cell r="J3602">
            <v>136924</v>
          </cell>
          <cell r="K3602">
            <v>21445</v>
          </cell>
          <cell r="L3602">
            <v>73470</v>
          </cell>
          <cell r="M3602">
            <v>76950</v>
          </cell>
          <cell r="N3602">
            <v>26145</v>
          </cell>
          <cell r="O3602">
            <v>0</v>
          </cell>
          <cell r="P3602">
            <v>4305</v>
          </cell>
          <cell r="Q3602">
            <v>45008</v>
          </cell>
          <cell r="R3602">
            <v>564781</v>
          </cell>
          <cell r="S3602">
            <v>58425</v>
          </cell>
          <cell r="T3602">
            <v>68640.5</v>
          </cell>
          <cell r="U3602">
            <v>0</v>
          </cell>
          <cell r="V3602">
            <v>64557</v>
          </cell>
          <cell r="W3602">
            <v>1480105</v>
          </cell>
          <cell r="X3602">
            <v>1102214.33</v>
          </cell>
          <cell r="Y3602">
            <v>2582319.33</v>
          </cell>
        </row>
        <row r="3603">
          <cell r="C3603">
            <v>41970</v>
          </cell>
          <cell r="D3603">
            <v>26564.25</v>
          </cell>
          <cell r="E3603">
            <v>631732</v>
          </cell>
          <cell r="F3603">
            <v>5576</v>
          </cell>
          <cell r="G3603">
            <v>157921</v>
          </cell>
          <cell r="H3603">
            <v>273878</v>
          </cell>
          <cell r="I3603">
            <v>7680</v>
          </cell>
          <cell r="J3603">
            <v>32538</v>
          </cell>
          <cell r="K3603">
            <v>25765</v>
          </cell>
          <cell r="L3603">
            <v>156893</v>
          </cell>
          <cell r="M3603">
            <v>115842</v>
          </cell>
          <cell r="N3603">
            <v>32116</v>
          </cell>
          <cell r="O3603">
            <v>139375</v>
          </cell>
          <cell r="P3603">
            <v>35471</v>
          </cell>
          <cell r="Q3603">
            <v>31756</v>
          </cell>
          <cell r="R3603">
            <v>636295</v>
          </cell>
          <cell r="S3603">
            <v>155974</v>
          </cell>
          <cell r="T3603">
            <v>146854.26999999999</v>
          </cell>
          <cell r="U3603">
            <v>17955</v>
          </cell>
          <cell r="V3603">
            <v>45315</v>
          </cell>
          <cell r="W3603">
            <v>1268027</v>
          </cell>
          <cell r="X3603">
            <v>1449443.52</v>
          </cell>
          <cell r="Y3603">
            <v>2717470.52</v>
          </cell>
        </row>
        <row r="3604">
          <cell r="C3604">
            <v>90985</v>
          </cell>
          <cell r="D3604">
            <v>60395.5</v>
          </cell>
          <cell r="E3604">
            <v>724993</v>
          </cell>
          <cell r="F3604">
            <v>96932</v>
          </cell>
          <cell r="G3604">
            <v>367852</v>
          </cell>
          <cell r="H3604">
            <v>872043</v>
          </cell>
          <cell r="I3604">
            <v>61303</v>
          </cell>
          <cell r="J3604">
            <v>24408</v>
          </cell>
          <cell r="K3604">
            <v>20800</v>
          </cell>
          <cell r="L3604">
            <v>145432</v>
          </cell>
          <cell r="M3604">
            <v>156776</v>
          </cell>
          <cell r="N3604">
            <v>70496</v>
          </cell>
          <cell r="O3604">
            <v>1397208</v>
          </cell>
          <cell r="P3604">
            <v>74654</v>
          </cell>
          <cell r="Q3604">
            <v>128038</v>
          </cell>
          <cell r="R3604">
            <v>647577</v>
          </cell>
          <cell r="S3604">
            <v>139798</v>
          </cell>
          <cell r="T3604">
            <v>277914.5</v>
          </cell>
          <cell r="U3604">
            <v>9450</v>
          </cell>
          <cell r="V3604">
            <v>4191</v>
          </cell>
          <cell r="W3604">
            <v>1372570</v>
          </cell>
          <cell r="X3604">
            <v>3998676</v>
          </cell>
          <cell r="Y3604">
            <v>5371246</v>
          </cell>
        </row>
        <row r="3605">
          <cell r="C3605">
            <v>54262</v>
          </cell>
          <cell r="D3605">
            <v>49883.4</v>
          </cell>
          <cell r="E3605">
            <v>714455</v>
          </cell>
          <cell r="F3605">
            <v>72979</v>
          </cell>
          <cell r="G3605">
            <v>330154</v>
          </cell>
          <cell r="H3605">
            <v>204197</v>
          </cell>
          <cell r="I3605">
            <v>18748</v>
          </cell>
          <cell r="J3605">
            <v>35598</v>
          </cell>
          <cell r="K3605">
            <v>44743</v>
          </cell>
          <cell r="L3605">
            <v>107281</v>
          </cell>
          <cell r="M3605">
            <v>127292</v>
          </cell>
          <cell r="N3605">
            <v>25648</v>
          </cell>
          <cell r="O3605">
            <v>120977</v>
          </cell>
          <cell r="P3605">
            <v>16118</v>
          </cell>
          <cell r="Q3605">
            <v>52582</v>
          </cell>
          <cell r="R3605">
            <v>296434</v>
          </cell>
          <cell r="S3605">
            <v>100545</v>
          </cell>
          <cell r="T3605">
            <v>44516.5</v>
          </cell>
          <cell r="U3605">
            <v>6750</v>
          </cell>
          <cell r="V3605">
            <v>28640</v>
          </cell>
          <cell r="W3605">
            <v>1010889</v>
          </cell>
          <cell r="X3605">
            <v>1440913.9</v>
          </cell>
          <cell r="Y3605">
            <v>2451802.9</v>
          </cell>
        </row>
        <row r="3606">
          <cell r="C3606">
            <v>73496</v>
          </cell>
          <cell r="D3606">
            <v>38536.17</v>
          </cell>
          <cell r="E3606">
            <v>526787</v>
          </cell>
          <cell r="F3606">
            <v>45196</v>
          </cell>
          <cell r="G3606">
            <v>159797</v>
          </cell>
          <cell r="H3606">
            <v>220673</v>
          </cell>
          <cell r="I3606">
            <v>22278</v>
          </cell>
          <cell r="J3606">
            <v>63846</v>
          </cell>
          <cell r="K3606">
            <v>24078</v>
          </cell>
          <cell r="L3606">
            <v>150695</v>
          </cell>
          <cell r="M3606">
            <v>61619</v>
          </cell>
          <cell r="N3606">
            <v>48589</v>
          </cell>
          <cell r="O3606">
            <v>64491</v>
          </cell>
          <cell r="P3606">
            <v>24435</v>
          </cell>
          <cell r="Q3606">
            <v>22156</v>
          </cell>
          <cell r="R3606">
            <v>361843</v>
          </cell>
          <cell r="S3606">
            <v>237071</v>
          </cell>
          <cell r="T3606">
            <v>169074.28</v>
          </cell>
          <cell r="U3606">
            <v>0</v>
          </cell>
          <cell r="V3606">
            <v>16653</v>
          </cell>
          <cell r="W3606">
            <v>888630</v>
          </cell>
          <cell r="X3606">
            <v>1442683.45</v>
          </cell>
          <cell r="Y3606">
            <v>2331313.4500000002</v>
          </cell>
        </row>
        <row r="3607">
          <cell r="C3607">
            <v>69760</v>
          </cell>
          <cell r="D3607">
            <v>9882</v>
          </cell>
          <cell r="E3607">
            <v>710659</v>
          </cell>
          <cell r="F3607">
            <v>29171</v>
          </cell>
          <cell r="G3607">
            <v>107294</v>
          </cell>
          <cell r="H3607">
            <v>357578</v>
          </cell>
          <cell r="I3607">
            <v>4190</v>
          </cell>
          <cell r="J3607">
            <v>10357</v>
          </cell>
          <cell r="K3607">
            <v>11799</v>
          </cell>
          <cell r="L3607">
            <v>64858</v>
          </cell>
          <cell r="M3607">
            <v>54569</v>
          </cell>
          <cell r="N3607">
            <v>146853</v>
          </cell>
          <cell r="O3607">
            <v>158178</v>
          </cell>
          <cell r="P3607">
            <v>23820</v>
          </cell>
          <cell r="Q3607">
            <v>59136</v>
          </cell>
          <cell r="R3607">
            <v>431401</v>
          </cell>
          <cell r="S3607">
            <v>23648</v>
          </cell>
          <cell r="T3607">
            <v>99681.95</v>
          </cell>
          <cell r="U3607">
            <v>5850</v>
          </cell>
          <cell r="V3607">
            <v>52466</v>
          </cell>
          <cell r="W3607">
            <v>1142060</v>
          </cell>
          <cell r="X3607">
            <v>1289090.95</v>
          </cell>
          <cell r="Y3607">
            <v>2431150.9500000002</v>
          </cell>
        </row>
        <row r="3608">
          <cell r="C3608">
            <v>30745</v>
          </cell>
          <cell r="D3608">
            <v>15841.65</v>
          </cell>
          <cell r="E3608">
            <v>198631</v>
          </cell>
          <cell r="F3608">
            <v>27307</v>
          </cell>
          <cell r="G3608">
            <v>88996</v>
          </cell>
          <cell r="H3608">
            <v>110310</v>
          </cell>
          <cell r="I3608">
            <v>0</v>
          </cell>
          <cell r="J3608">
            <v>52025</v>
          </cell>
          <cell r="K3608">
            <v>3680</v>
          </cell>
          <cell r="L3608">
            <v>47450</v>
          </cell>
          <cell r="M3608">
            <v>34681</v>
          </cell>
          <cell r="N3608">
            <v>11521</v>
          </cell>
          <cell r="O3608">
            <v>9613</v>
          </cell>
          <cell r="P3608">
            <v>0</v>
          </cell>
          <cell r="Q3608">
            <v>0</v>
          </cell>
          <cell r="R3608">
            <v>373324</v>
          </cell>
          <cell r="S3608">
            <v>74355</v>
          </cell>
          <cell r="T3608">
            <v>29943</v>
          </cell>
          <cell r="U3608">
            <v>0</v>
          </cell>
          <cell r="V3608">
            <v>35465</v>
          </cell>
          <cell r="W3608">
            <v>571955</v>
          </cell>
          <cell r="X3608">
            <v>571932.65</v>
          </cell>
          <cell r="Y3608">
            <v>1143887.6499999999</v>
          </cell>
        </row>
        <row r="3609">
          <cell r="C3609">
            <v>15117</v>
          </cell>
          <cell r="D3609">
            <v>17112.05</v>
          </cell>
          <cell r="E3609">
            <v>144167</v>
          </cell>
          <cell r="F3609">
            <v>20020</v>
          </cell>
          <cell r="G3609">
            <v>32305</v>
          </cell>
          <cell r="H3609">
            <v>289688</v>
          </cell>
          <cell r="I3609">
            <v>31557</v>
          </cell>
          <cell r="J3609">
            <v>69437</v>
          </cell>
          <cell r="K3609">
            <v>26887</v>
          </cell>
          <cell r="L3609">
            <v>56137</v>
          </cell>
          <cell r="M3609">
            <v>53005</v>
          </cell>
          <cell r="N3609">
            <v>2448</v>
          </cell>
          <cell r="O3609">
            <v>12673</v>
          </cell>
          <cell r="P3609">
            <v>0</v>
          </cell>
          <cell r="Q3609">
            <v>3562</v>
          </cell>
          <cell r="R3609">
            <v>291633</v>
          </cell>
          <cell r="S3609">
            <v>140335</v>
          </cell>
          <cell r="T3609">
            <v>75513.5</v>
          </cell>
          <cell r="U3609">
            <v>0</v>
          </cell>
          <cell r="V3609">
            <v>0</v>
          </cell>
          <cell r="W3609">
            <v>435800</v>
          </cell>
          <cell r="X3609">
            <v>845796.55</v>
          </cell>
          <cell r="Y3609">
            <v>1281596.55</v>
          </cell>
        </row>
        <row r="3610">
          <cell r="C3610">
            <v>22579</v>
          </cell>
          <cell r="D3610">
            <v>0</v>
          </cell>
          <cell r="E3610">
            <v>178741</v>
          </cell>
          <cell r="F3610">
            <v>16281</v>
          </cell>
          <cell r="G3610">
            <v>102033</v>
          </cell>
          <cell r="H3610">
            <v>27950</v>
          </cell>
          <cell r="I3610">
            <v>0</v>
          </cell>
          <cell r="J3610">
            <v>0</v>
          </cell>
          <cell r="K3610">
            <v>7360</v>
          </cell>
          <cell r="L3610">
            <v>20999</v>
          </cell>
          <cell r="M3610">
            <v>82252</v>
          </cell>
          <cell r="N3610">
            <v>14677</v>
          </cell>
          <cell r="O3610">
            <v>20605</v>
          </cell>
          <cell r="P3610">
            <v>0</v>
          </cell>
          <cell r="Q3610">
            <v>3562</v>
          </cell>
          <cell r="R3610">
            <v>279981</v>
          </cell>
          <cell r="S3610">
            <v>3530</v>
          </cell>
          <cell r="T3610">
            <v>53109.7</v>
          </cell>
          <cell r="U3610">
            <v>0</v>
          </cell>
          <cell r="V3610">
            <v>4538</v>
          </cell>
          <cell r="W3610">
            <v>458722</v>
          </cell>
          <cell r="X3610">
            <v>379475.7</v>
          </cell>
          <cell r="Y3610">
            <v>838197.7</v>
          </cell>
        </row>
        <row r="3611">
          <cell r="C3611">
            <v>6634</v>
          </cell>
          <cell r="D3611">
            <v>0</v>
          </cell>
          <cell r="E3611">
            <v>19445</v>
          </cell>
          <cell r="F3611">
            <v>2613</v>
          </cell>
          <cell r="G3611">
            <v>10080</v>
          </cell>
          <cell r="H3611">
            <v>0</v>
          </cell>
          <cell r="I3611">
            <v>0</v>
          </cell>
          <cell r="J3611">
            <v>0</v>
          </cell>
          <cell r="K3611">
            <v>0</v>
          </cell>
          <cell r="L3611">
            <v>29844</v>
          </cell>
          <cell r="M3611">
            <v>0</v>
          </cell>
          <cell r="N3611">
            <v>0</v>
          </cell>
          <cell r="O3611">
            <v>0</v>
          </cell>
          <cell r="P3611">
            <v>0</v>
          </cell>
          <cell r="Q3611">
            <v>0</v>
          </cell>
          <cell r="R3611">
            <v>90032</v>
          </cell>
          <cell r="S3611">
            <v>0</v>
          </cell>
          <cell r="T3611">
            <v>3772.23</v>
          </cell>
          <cell r="U3611">
            <v>0</v>
          </cell>
          <cell r="V3611">
            <v>0</v>
          </cell>
          <cell r="W3611">
            <v>109477</v>
          </cell>
          <cell r="X3611">
            <v>52943.23</v>
          </cell>
          <cell r="Y3611">
            <v>162420.23000000001</v>
          </cell>
        </row>
        <row r="3612">
          <cell r="C3612">
            <v>131843</v>
          </cell>
          <cell r="D3612">
            <v>123071.46</v>
          </cell>
          <cell r="E3612">
            <v>3546703</v>
          </cell>
          <cell r="F3612">
            <v>86147</v>
          </cell>
          <cell r="G3612">
            <v>359660</v>
          </cell>
          <cell r="H3612">
            <v>2452273</v>
          </cell>
          <cell r="I3612">
            <v>113496</v>
          </cell>
          <cell r="J3612">
            <v>38150</v>
          </cell>
          <cell r="K3612">
            <v>24480</v>
          </cell>
          <cell r="L3612">
            <v>271479</v>
          </cell>
          <cell r="M3612">
            <v>398746</v>
          </cell>
          <cell r="N3612">
            <v>12516</v>
          </cell>
          <cell r="O3612">
            <v>463885</v>
          </cell>
          <cell r="P3612">
            <v>32690</v>
          </cell>
          <cell r="Q3612">
            <v>19972</v>
          </cell>
          <cell r="R3612">
            <v>1049313</v>
          </cell>
          <cell r="S3612">
            <v>63750</v>
          </cell>
          <cell r="T3612">
            <v>430365.6</v>
          </cell>
          <cell r="U3612">
            <v>35875</v>
          </cell>
          <cell r="V3612">
            <v>120875</v>
          </cell>
          <cell r="W3612">
            <v>4596016</v>
          </cell>
          <cell r="X3612">
            <v>5179274.0599999996</v>
          </cell>
          <cell r="Y3612">
            <v>9775290.0600000005</v>
          </cell>
        </row>
        <row r="3613">
          <cell r="C3613">
            <v>23248</v>
          </cell>
          <cell r="D3613">
            <v>8717.2999999999993</v>
          </cell>
          <cell r="E3613">
            <v>362151</v>
          </cell>
          <cell r="F3613">
            <v>25431</v>
          </cell>
          <cell r="G3613">
            <v>158094</v>
          </cell>
          <cell r="H3613">
            <v>336489</v>
          </cell>
          <cell r="I3613">
            <v>42908</v>
          </cell>
          <cell r="J3613">
            <v>25061</v>
          </cell>
          <cell r="K3613">
            <v>10400</v>
          </cell>
          <cell r="L3613">
            <v>66323</v>
          </cell>
          <cell r="M3613">
            <v>43293</v>
          </cell>
          <cell r="N3613">
            <v>22086</v>
          </cell>
          <cell r="O3613">
            <v>19508</v>
          </cell>
          <cell r="P3613">
            <v>16678</v>
          </cell>
          <cell r="Q3613">
            <v>20457</v>
          </cell>
          <cell r="R3613">
            <v>448687</v>
          </cell>
          <cell r="S3613">
            <v>130710</v>
          </cell>
          <cell r="T3613">
            <v>248348.5</v>
          </cell>
          <cell r="U3613">
            <v>0</v>
          </cell>
          <cell r="V3613">
            <v>4868</v>
          </cell>
          <cell r="W3613">
            <v>810838</v>
          </cell>
          <cell r="X3613">
            <v>1202619.8</v>
          </cell>
          <cell r="Y3613">
            <v>2013457.8</v>
          </cell>
        </row>
        <row r="3614">
          <cell r="C3614">
            <v>79731</v>
          </cell>
          <cell r="D3614">
            <v>58828.6</v>
          </cell>
          <cell r="E3614">
            <v>575363</v>
          </cell>
          <cell r="F3614">
            <v>14684</v>
          </cell>
          <cell r="G3614">
            <v>196302</v>
          </cell>
          <cell r="H3614">
            <v>305814</v>
          </cell>
          <cell r="I3614">
            <v>96325</v>
          </cell>
          <cell r="J3614">
            <v>104318</v>
          </cell>
          <cell r="K3614">
            <v>29318</v>
          </cell>
          <cell r="L3614">
            <v>151796</v>
          </cell>
          <cell r="M3614">
            <v>106240</v>
          </cell>
          <cell r="N3614">
            <v>18048</v>
          </cell>
          <cell r="O3614">
            <v>74278</v>
          </cell>
          <cell r="P3614">
            <v>0</v>
          </cell>
          <cell r="Q3614">
            <v>11168</v>
          </cell>
          <cell r="R3614">
            <v>281528</v>
          </cell>
          <cell r="S3614">
            <v>12505</v>
          </cell>
          <cell r="T3614">
            <v>170037.45</v>
          </cell>
          <cell r="U3614">
            <v>5859</v>
          </cell>
          <cell r="V3614">
            <v>41849</v>
          </cell>
          <cell r="W3614">
            <v>856891</v>
          </cell>
          <cell r="X3614">
            <v>1477101.05</v>
          </cell>
          <cell r="Y3614">
            <v>2333992.0499999998</v>
          </cell>
        </row>
        <row r="3615">
          <cell r="C3615">
            <v>0</v>
          </cell>
          <cell r="D3615">
            <v>0</v>
          </cell>
          <cell r="E3615">
            <v>26754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  <cell r="J3615">
            <v>0</v>
          </cell>
          <cell r="K3615">
            <v>0</v>
          </cell>
          <cell r="L3615">
            <v>0</v>
          </cell>
          <cell r="M3615">
            <v>0</v>
          </cell>
          <cell r="N3615">
            <v>0</v>
          </cell>
          <cell r="O3615">
            <v>0</v>
          </cell>
          <cell r="P3615">
            <v>0</v>
          </cell>
          <cell r="Q3615">
            <v>0</v>
          </cell>
          <cell r="R3615">
            <v>43564</v>
          </cell>
          <cell r="S3615">
            <v>0</v>
          </cell>
          <cell r="T3615">
            <v>0</v>
          </cell>
          <cell r="U3615">
            <v>0</v>
          </cell>
          <cell r="V3615">
            <v>0</v>
          </cell>
          <cell r="W3615">
            <v>70318</v>
          </cell>
          <cell r="X3615">
            <v>0</v>
          </cell>
          <cell r="Y3615">
            <v>70318</v>
          </cell>
        </row>
        <row r="3616">
          <cell r="C3616">
            <v>0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  <cell r="J3616">
            <v>0</v>
          </cell>
          <cell r="K3616">
            <v>0</v>
          </cell>
          <cell r="L3616">
            <v>0</v>
          </cell>
          <cell r="M3616">
            <v>0</v>
          </cell>
          <cell r="N3616">
            <v>0</v>
          </cell>
          <cell r="O3616">
            <v>0</v>
          </cell>
          <cell r="P3616">
            <v>0</v>
          </cell>
          <cell r="Q3616">
            <v>0</v>
          </cell>
          <cell r="R3616">
            <v>59565</v>
          </cell>
          <cell r="S3616">
            <v>0</v>
          </cell>
          <cell r="T3616">
            <v>0</v>
          </cell>
          <cell r="U3616">
            <v>0</v>
          </cell>
          <cell r="V3616">
            <v>0</v>
          </cell>
          <cell r="W3616">
            <v>59565</v>
          </cell>
          <cell r="X3616">
            <v>0</v>
          </cell>
          <cell r="Y3616">
            <v>59565</v>
          </cell>
        </row>
        <row r="3617">
          <cell r="C3617">
            <v>0</v>
          </cell>
          <cell r="D3617">
            <v>0</v>
          </cell>
          <cell r="E3617">
            <v>10367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  <cell r="J3617">
            <v>0</v>
          </cell>
          <cell r="K3617">
            <v>0</v>
          </cell>
          <cell r="L3617">
            <v>0</v>
          </cell>
          <cell r="M3617">
            <v>0</v>
          </cell>
          <cell r="N3617">
            <v>0</v>
          </cell>
          <cell r="O3617">
            <v>0</v>
          </cell>
          <cell r="P3617">
            <v>0</v>
          </cell>
          <cell r="Q3617">
            <v>0</v>
          </cell>
          <cell r="R3617">
            <v>43986</v>
          </cell>
          <cell r="S3617">
            <v>0</v>
          </cell>
          <cell r="T3617">
            <v>0</v>
          </cell>
          <cell r="U3617">
            <v>0</v>
          </cell>
          <cell r="V3617">
            <v>0</v>
          </cell>
          <cell r="W3617">
            <v>54353</v>
          </cell>
          <cell r="X3617">
            <v>0</v>
          </cell>
          <cell r="Y3617">
            <v>54353</v>
          </cell>
        </row>
        <row r="3618">
          <cell r="C3618">
            <v>0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  <cell r="K3618">
            <v>0</v>
          </cell>
          <cell r="L3618">
            <v>0</v>
          </cell>
          <cell r="M3618">
            <v>0</v>
          </cell>
          <cell r="N3618">
            <v>0</v>
          </cell>
          <cell r="O3618">
            <v>0</v>
          </cell>
          <cell r="P3618">
            <v>0</v>
          </cell>
          <cell r="Q3618">
            <v>0</v>
          </cell>
          <cell r="R3618">
            <v>0</v>
          </cell>
          <cell r="S3618">
            <v>0</v>
          </cell>
          <cell r="T3618">
            <v>0</v>
          </cell>
          <cell r="U3618">
            <v>0</v>
          </cell>
          <cell r="V3618">
            <v>0</v>
          </cell>
          <cell r="W3618">
            <v>0</v>
          </cell>
          <cell r="X3618">
            <v>0</v>
          </cell>
          <cell r="Y3618">
            <v>0</v>
          </cell>
        </row>
        <row r="3619">
          <cell r="C3619">
            <v>0</v>
          </cell>
          <cell r="D3619">
            <v>0</v>
          </cell>
          <cell r="E3619">
            <v>15719</v>
          </cell>
          <cell r="F3619">
            <v>0</v>
          </cell>
          <cell r="G3619">
            <v>3961</v>
          </cell>
          <cell r="H3619">
            <v>0</v>
          </cell>
          <cell r="I3619">
            <v>0</v>
          </cell>
          <cell r="J3619">
            <v>0</v>
          </cell>
          <cell r="K3619">
            <v>0</v>
          </cell>
          <cell r="L3619">
            <v>0</v>
          </cell>
          <cell r="M3619">
            <v>0</v>
          </cell>
          <cell r="N3619">
            <v>0</v>
          </cell>
          <cell r="O3619">
            <v>0</v>
          </cell>
          <cell r="P3619">
            <v>0</v>
          </cell>
          <cell r="Q3619">
            <v>0</v>
          </cell>
          <cell r="R3619">
            <v>240559</v>
          </cell>
          <cell r="S3619">
            <v>6400</v>
          </cell>
          <cell r="T3619">
            <v>0</v>
          </cell>
          <cell r="U3619">
            <v>0</v>
          </cell>
          <cell r="V3619">
            <v>0</v>
          </cell>
          <cell r="W3619">
            <v>256278</v>
          </cell>
          <cell r="X3619">
            <v>10361</v>
          </cell>
          <cell r="Y3619">
            <v>266639</v>
          </cell>
        </row>
        <row r="3620">
          <cell r="C3620">
            <v>0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  <cell r="K3620">
            <v>0</v>
          </cell>
          <cell r="L3620">
            <v>0</v>
          </cell>
          <cell r="M3620">
            <v>0</v>
          </cell>
          <cell r="N3620">
            <v>0</v>
          </cell>
          <cell r="O3620">
            <v>0</v>
          </cell>
          <cell r="P3620">
            <v>0</v>
          </cell>
          <cell r="Q3620">
            <v>0</v>
          </cell>
          <cell r="R3620">
            <v>0</v>
          </cell>
          <cell r="S3620">
            <v>16788</v>
          </cell>
          <cell r="T3620">
            <v>0</v>
          </cell>
          <cell r="U3620">
            <v>0</v>
          </cell>
          <cell r="V3620">
            <v>0</v>
          </cell>
          <cell r="W3620">
            <v>0</v>
          </cell>
          <cell r="X3620">
            <v>16788</v>
          </cell>
          <cell r="Y3620">
            <v>16788</v>
          </cell>
        </row>
        <row r="3621">
          <cell r="C3621">
            <v>697984</v>
          </cell>
          <cell r="D3621">
            <v>433233.21</v>
          </cell>
          <cell r="E3621">
            <v>9301991</v>
          </cell>
          <cell r="F3621">
            <v>465666</v>
          </cell>
          <cell r="G3621">
            <v>2211975</v>
          </cell>
          <cell r="H3621">
            <v>5734368</v>
          </cell>
          <cell r="I3621">
            <v>398485</v>
          </cell>
          <cell r="J3621">
            <v>592662</v>
          </cell>
          <cell r="K3621">
            <v>250755</v>
          </cell>
          <cell r="L3621">
            <v>1342657</v>
          </cell>
          <cell r="M3621">
            <v>1311265</v>
          </cell>
          <cell r="N3621">
            <v>431143</v>
          </cell>
          <cell r="O3621">
            <v>2480791</v>
          </cell>
          <cell r="P3621">
            <v>228171</v>
          </cell>
          <cell r="Q3621">
            <v>397397</v>
          </cell>
          <cell r="R3621">
            <v>6140503</v>
          </cell>
          <cell r="S3621">
            <v>1163834</v>
          </cell>
          <cell r="T3621">
            <v>1817771.98</v>
          </cell>
          <cell r="U3621">
            <v>81739</v>
          </cell>
          <cell r="V3621">
            <v>419417</v>
          </cell>
          <cell r="W3621">
            <v>15442494</v>
          </cell>
          <cell r="X3621">
            <v>20459314.190000001</v>
          </cell>
          <cell r="Y3621">
            <v>35901808.189999998</v>
          </cell>
        </row>
        <row r="3622">
          <cell r="C3622">
            <v>153922</v>
          </cell>
          <cell r="D3622">
            <v>0</v>
          </cell>
          <cell r="E3622">
            <v>1416299</v>
          </cell>
          <cell r="F3622">
            <v>164044</v>
          </cell>
          <cell r="G3622">
            <v>1347398</v>
          </cell>
          <cell r="H3622">
            <v>163489</v>
          </cell>
          <cell r="I3622">
            <v>270345</v>
          </cell>
          <cell r="J3622">
            <v>168056</v>
          </cell>
          <cell r="K3622">
            <v>-20081</v>
          </cell>
          <cell r="L3622">
            <v>422877</v>
          </cell>
          <cell r="M3622">
            <v>251410</v>
          </cell>
          <cell r="N3622">
            <v>206212</v>
          </cell>
          <cell r="O3622">
            <v>0</v>
          </cell>
          <cell r="P3622">
            <v>75091</v>
          </cell>
          <cell r="Q3622">
            <v>900538</v>
          </cell>
          <cell r="R3622">
            <v>763958</v>
          </cell>
          <cell r="S3622">
            <v>198150</v>
          </cell>
          <cell r="T3622">
            <v>333933.34999999998</v>
          </cell>
          <cell r="U3622">
            <v>0</v>
          </cell>
          <cell r="V3622">
            <v>0</v>
          </cell>
          <cell r="W3622">
            <v>2180257</v>
          </cell>
          <cell r="X3622">
            <v>4635384.3499999996</v>
          </cell>
          <cell r="Y3622">
            <v>6815641.3499999996</v>
          </cell>
        </row>
        <row r="3623">
          <cell r="C3623">
            <v>149012</v>
          </cell>
          <cell r="D3623">
            <v>0</v>
          </cell>
          <cell r="E3623">
            <v>894423</v>
          </cell>
          <cell r="F3623">
            <v>77910</v>
          </cell>
          <cell r="G3623">
            <v>1094385</v>
          </cell>
          <cell r="H3623">
            <v>168714</v>
          </cell>
          <cell r="I3623">
            <v>226188</v>
          </cell>
          <cell r="J3623">
            <v>179588</v>
          </cell>
          <cell r="K3623">
            <v>2825</v>
          </cell>
          <cell r="L3623">
            <v>249430</v>
          </cell>
          <cell r="M3623">
            <v>297923</v>
          </cell>
          <cell r="N3623">
            <v>182089</v>
          </cell>
          <cell r="O3623">
            <v>0</v>
          </cell>
          <cell r="P3623">
            <v>45568</v>
          </cell>
          <cell r="Q3623">
            <v>562993</v>
          </cell>
          <cell r="R3623">
            <v>632263</v>
          </cell>
          <cell r="S3623">
            <v>189220</v>
          </cell>
          <cell r="T3623">
            <v>265637.84999999998</v>
          </cell>
          <cell r="U3623">
            <v>0</v>
          </cell>
          <cell r="V3623">
            <v>0</v>
          </cell>
          <cell r="W3623">
            <v>1526686</v>
          </cell>
          <cell r="X3623">
            <v>3691482.85</v>
          </cell>
          <cell r="Y3623">
            <v>5218168.8499999996</v>
          </cell>
        </row>
        <row r="3624">
          <cell r="C3624">
            <v>142346</v>
          </cell>
          <cell r="D3624">
            <v>0</v>
          </cell>
          <cell r="E3624">
            <v>1377481</v>
          </cell>
          <cell r="F3624">
            <v>182524</v>
          </cell>
          <cell r="G3624">
            <v>1247724</v>
          </cell>
          <cell r="H3624">
            <v>636130</v>
          </cell>
          <cell r="I3624">
            <v>269306</v>
          </cell>
          <cell r="J3624">
            <v>155665</v>
          </cell>
          <cell r="K3624">
            <v>6847</v>
          </cell>
          <cell r="L3624">
            <v>260454</v>
          </cell>
          <cell r="M3624">
            <v>574278</v>
          </cell>
          <cell r="N3624">
            <v>176438</v>
          </cell>
          <cell r="O3624">
            <v>0</v>
          </cell>
          <cell r="P3624">
            <v>102802</v>
          </cell>
          <cell r="Q3624">
            <v>1319870</v>
          </cell>
          <cell r="R3624">
            <v>967486</v>
          </cell>
          <cell r="S3624">
            <v>128299</v>
          </cell>
          <cell r="T3624">
            <v>428062.74</v>
          </cell>
          <cell r="U3624">
            <v>0</v>
          </cell>
          <cell r="V3624">
            <v>0</v>
          </cell>
          <cell r="W3624">
            <v>2344967</v>
          </cell>
          <cell r="X3624">
            <v>5630745.7400000002</v>
          </cell>
          <cell r="Y3624">
            <v>7975712.7400000002</v>
          </cell>
        </row>
        <row r="3625">
          <cell r="C3625">
            <v>54478</v>
          </cell>
          <cell r="D3625">
            <v>0</v>
          </cell>
          <cell r="E3625">
            <v>406373</v>
          </cell>
          <cell r="F3625">
            <v>39978</v>
          </cell>
          <cell r="G3625">
            <v>710588</v>
          </cell>
          <cell r="H3625">
            <v>72805</v>
          </cell>
          <cell r="I3625">
            <v>142764</v>
          </cell>
          <cell r="J3625">
            <v>115949</v>
          </cell>
          <cell r="K3625">
            <v>-5893</v>
          </cell>
          <cell r="L3625">
            <v>104116</v>
          </cell>
          <cell r="M3625">
            <v>83670</v>
          </cell>
          <cell r="N3625">
            <v>135321</v>
          </cell>
          <cell r="O3625">
            <v>0</v>
          </cell>
          <cell r="P3625">
            <v>16882</v>
          </cell>
          <cell r="Q3625">
            <v>424203</v>
          </cell>
          <cell r="R3625">
            <v>317321</v>
          </cell>
          <cell r="S3625">
            <v>74288</v>
          </cell>
          <cell r="T3625">
            <v>189613.1</v>
          </cell>
          <cell r="U3625">
            <v>0</v>
          </cell>
          <cell r="V3625">
            <v>0</v>
          </cell>
          <cell r="W3625">
            <v>723694</v>
          </cell>
          <cell r="X3625">
            <v>2158762.1</v>
          </cell>
          <cell r="Y3625">
            <v>2882456.1</v>
          </cell>
        </row>
        <row r="3626">
          <cell r="C3626">
            <v>93556</v>
          </cell>
          <cell r="D3626">
            <v>0</v>
          </cell>
          <cell r="E3626">
            <v>1135382</v>
          </cell>
          <cell r="F3626">
            <v>152907</v>
          </cell>
          <cell r="G3626">
            <v>1407466</v>
          </cell>
          <cell r="H3626">
            <v>300666</v>
          </cell>
          <cell r="I3626">
            <v>224021</v>
          </cell>
          <cell r="J3626">
            <v>170500</v>
          </cell>
          <cell r="K3626">
            <v>0</v>
          </cell>
          <cell r="L3626">
            <v>348204</v>
          </cell>
          <cell r="M3626">
            <v>331242</v>
          </cell>
          <cell r="N3626">
            <v>169153</v>
          </cell>
          <cell r="O3626">
            <v>0</v>
          </cell>
          <cell r="P3626">
            <v>76611</v>
          </cell>
          <cell r="Q3626">
            <v>704885</v>
          </cell>
          <cell r="R3626">
            <v>751496</v>
          </cell>
          <cell r="S3626">
            <v>201001</v>
          </cell>
          <cell r="T3626">
            <v>428148.63</v>
          </cell>
          <cell r="U3626">
            <v>0</v>
          </cell>
          <cell r="V3626">
            <v>0</v>
          </cell>
          <cell r="W3626">
            <v>1886878</v>
          </cell>
          <cell r="X3626">
            <v>4608360.63</v>
          </cell>
          <cell r="Y3626">
            <v>6495238.6299999999</v>
          </cell>
        </row>
        <row r="3627">
          <cell r="C3627">
            <v>73955</v>
          </cell>
          <cell r="D3627">
            <v>0</v>
          </cell>
          <cell r="E3627">
            <v>1902867</v>
          </cell>
          <cell r="F3627">
            <v>127751</v>
          </cell>
          <cell r="G3627">
            <v>1480706</v>
          </cell>
          <cell r="H3627">
            <v>444186</v>
          </cell>
          <cell r="I3627">
            <v>224468</v>
          </cell>
          <cell r="J3627">
            <v>175096</v>
          </cell>
          <cell r="K3627">
            <v>9660</v>
          </cell>
          <cell r="L3627">
            <v>519553</v>
          </cell>
          <cell r="M3627">
            <v>241982</v>
          </cell>
          <cell r="N3627">
            <v>223089</v>
          </cell>
          <cell r="O3627">
            <v>0</v>
          </cell>
          <cell r="P3627">
            <v>77594</v>
          </cell>
          <cell r="Q3627">
            <v>1271414</v>
          </cell>
          <cell r="R3627">
            <v>926083</v>
          </cell>
          <cell r="S3627">
            <v>172131</v>
          </cell>
          <cell r="T3627">
            <v>628030.91</v>
          </cell>
          <cell r="U3627">
            <v>0</v>
          </cell>
          <cell r="V3627">
            <v>0</v>
          </cell>
          <cell r="W3627">
            <v>2828950</v>
          </cell>
          <cell r="X3627">
            <v>5669615.9100000001</v>
          </cell>
          <cell r="Y3627">
            <v>8498565.9100000001</v>
          </cell>
        </row>
        <row r="3628">
          <cell r="C3628">
            <v>112742</v>
          </cell>
          <cell r="D3628">
            <v>0</v>
          </cell>
          <cell r="E3628">
            <v>624604</v>
          </cell>
          <cell r="F3628">
            <v>68735</v>
          </cell>
          <cell r="G3628">
            <v>1136791</v>
          </cell>
          <cell r="H3628">
            <v>168053</v>
          </cell>
          <cell r="I3628">
            <v>153705</v>
          </cell>
          <cell r="J3628">
            <v>174807</v>
          </cell>
          <cell r="K3628">
            <v>6399</v>
          </cell>
          <cell r="L3628">
            <v>247653</v>
          </cell>
          <cell r="M3628">
            <v>153563</v>
          </cell>
          <cell r="N3628">
            <v>92363</v>
          </cell>
          <cell r="O3628">
            <v>0</v>
          </cell>
          <cell r="P3628">
            <v>41912</v>
          </cell>
          <cell r="Q3628">
            <v>474530</v>
          </cell>
          <cell r="R3628">
            <v>478665</v>
          </cell>
          <cell r="S3628">
            <v>171542</v>
          </cell>
          <cell r="T3628">
            <v>246178.46</v>
          </cell>
          <cell r="U3628">
            <v>0</v>
          </cell>
          <cell r="V3628">
            <v>0</v>
          </cell>
          <cell r="W3628">
            <v>1103269</v>
          </cell>
          <cell r="X3628">
            <v>3248973.46</v>
          </cell>
          <cell r="Y3628">
            <v>4352242.46</v>
          </cell>
        </row>
        <row r="3629">
          <cell r="C3629">
            <v>69458</v>
          </cell>
          <cell r="D3629">
            <v>0</v>
          </cell>
          <cell r="E3629">
            <v>742176</v>
          </cell>
          <cell r="F3629">
            <v>134109</v>
          </cell>
          <cell r="G3629">
            <v>1013024</v>
          </cell>
          <cell r="H3629">
            <v>327752</v>
          </cell>
          <cell r="I3629">
            <v>204032</v>
          </cell>
          <cell r="J3629">
            <v>137329</v>
          </cell>
          <cell r="K3629">
            <v>-4340</v>
          </cell>
          <cell r="L3629">
            <v>194389</v>
          </cell>
          <cell r="M3629">
            <v>138846</v>
          </cell>
          <cell r="N3629">
            <v>179172</v>
          </cell>
          <cell r="O3629">
            <v>0</v>
          </cell>
          <cell r="P3629">
            <v>29236</v>
          </cell>
          <cell r="Q3629">
            <v>387789</v>
          </cell>
          <cell r="R3629">
            <v>469565</v>
          </cell>
          <cell r="S3629">
            <v>213684</v>
          </cell>
          <cell r="T3629">
            <v>170569.23</v>
          </cell>
          <cell r="U3629">
            <v>0</v>
          </cell>
          <cell r="V3629">
            <v>0</v>
          </cell>
          <cell r="W3629">
            <v>1211741</v>
          </cell>
          <cell r="X3629">
            <v>3195049.23</v>
          </cell>
          <cell r="Y3629">
            <v>4406790.2300000004</v>
          </cell>
        </row>
        <row r="3630">
          <cell r="C3630">
            <v>58243</v>
          </cell>
          <cell r="D3630">
            <v>0</v>
          </cell>
          <cell r="E3630">
            <v>316211</v>
          </cell>
          <cell r="F3630">
            <v>6607</v>
          </cell>
          <cell r="G3630">
            <v>682499</v>
          </cell>
          <cell r="H3630">
            <v>110325</v>
          </cell>
          <cell r="I3630">
            <v>153688</v>
          </cell>
          <cell r="J3630">
            <v>113299</v>
          </cell>
          <cell r="K3630">
            <v>6400</v>
          </cell>
          <cell r="L3630">
            <v>66683</v>
          </cell>
          <cell r="M3630">
            <v>135851</v>
          </cell>
          <cell r="N3630">
            <v>111985</v>
          </cell>
          <cell r="O3630">
            <v>0</v>
          </cell>
          <cell r="P3630">
            <v>32253</v>
          </cell>
          <cell r="Q3630">
            <v>531731</v>
          </cell>
          <cell r="R3630">
            <v>281430</v>
          </cell>
          <cell r="S3630">
            <v>43028</v>
          </cell>
          <cell r="T3630">
            <v>190205.34</v>
          </cell>
          <cell r="U3630">
            <v>0</v>
          </cell>
          <cell r="V3630">
            <v>0</v>
          </cell>
          <cell r="W3630">
            <v>597641</v>
          </cell>
          <cell r="X3630">
            <v>2242797.34</v>
          </cell>
          <cell r="Y3630">
            <v>2840438.34</v>
          </cell>
        </row>
        <row r="3631">
          <cell r="C3631">
            <v>8053</v>
          </cell>
          <cell r="D3631">
            <v>0</v>
          </cell>
          <cell r="E3631">
            <v>44099</v>
          </cell>
          <cell r="F3631">
            <v>0</v>
          </cell>
          <cell r="G3631">
            <v>78887</v>
          </cell>
          <cell r="H3631">
            <v>0</v>
          </cell>
          <cell r="I3631">
            <v>17616</v>
          </cell>
          <cell r="J3631">
            <v>2100</v>
          </cell>
          <cell r="K3631">
            <v>15960</v>
          </cell>
          <cell r="L3631">
            <v>30891</v>
          </cell>
          <cell r="M3631">
            <v>0</v>
          </cell>
          <cell r="N3631">
            <v>8026</v>
          </cell>
          <cell r="O3631">
            <v>0</v>
          </cell>
          <cell r="P3631">
            <v>0</v>
          </cell>
          <cell r="Q3631">
            <v>0</v>
          </cell>
          <cell r="R3631">
            <v>19969</v>
          </cell>
          <cell r="S3631">
            <v>0</v>
          </cell>
          <cell r="T3631">
            <v>62558.39</v>
          </cell>
          <cell r="U3631">
            <v>0</v>
          </cell>
          <cell r="V3631">
            <v>0</v>
          </cell>
          <cell r="W3631">
            <v>64068</v>
          </cell>
          <cell r="X3631">
            <v>224091.39</v>
          </cell>
          <cell r="Y3631">
            <v>288159.39</v>
          </cell>
        </row>
        <row r="3632">
          <cell r="C3632">
            <v>586030</v>
          </cell>
          <cell r="D3632">
            <v>0</v>
          </cell>
          <cell r="E3632">
            <v>2543210</v>
          </cell>
          <cell r="F3632">
            <v>225376</v>
          </cell>
          <cell r="G3632">
            <v>2295037</v>
          </cell>
          <cell r="H3632">
            <v>2008063</v>
          </cell>
          <cell r="I3632">
            <v>779374</v>
          </cell>
          <cell r="J3632">
            <v>120305</v>
          </cell>
          <cell r="K3632">
            <v>-10441</v>
          </cell>
          <cell r="L3632">
            <v>689955</v>
          </cell>
          <cell r="M3632">
            <v>1208005</v>
          </cell>
          <cell r="N3632">
            <v>154964</v>
          </cell>
          <cell r="O3632">
            <v>0</v>
          </cell>
          <cell r="P3632">
            <v>176531</v>
          </cell>
          <cell r="Q3632">
            <v>927337</v>
          </cell>
          <cell r="R3632">
            <v>3693821</v>
          </cell>
          <cell r="S3632">
            <v>207896</v>
          </cell>
          <cell r="T3632">
            <v>1217599.3</v>
          </cell>
          <cell r="U3632">
            <v>0</v>
          </cell>
          <cell r="V3632">
            <v>0</v>
          </cell>
          <cell r="W3632">
            <v>6237031</v>
          </cell>
          <cell r="X3632">
            <v>10586031.300000001</v>
          </cell>
          <cell r="Y3632">
            <v>16823062.300000001</v>
          </cell>
        </row>
        <row r="3633">
          <cell r="C3633">
            <v>79954</v>
          </cell>
          <cell r="D3633">
            <v>0</v>
          </cell>
          <cell r="E3633">
            <v>804291</v>
          </cell>
          <cell r="F3633">
            <v>31530</v>
          </cell>
          <cell r="G3633">
            <v>1625714</v>
          </cell>
          <cell r="H3633">
            <v>180066</v>
          </cell>
          <cell r="I3633">
            <v>209526</v>
          </cell>
          <cell r="J3633">
            <v>198075</v>
          </cell>
          <cell r="K3633">
            <v>4275</v>
          </cell>
          <cell r="L3633">
            <v>250185</v>
          </cell>
          <cell r="M3633">
            <v>239076</v>
          </cell>
          <cell r="N3633">
            <v>170024</v>
          </cell>
          <cell r="O3633">
            <v>0</v>
          </cell>
          <cell r="P3633">
            <v>68077</v>
          </cell>
          <cell r="Q3633">
            <v>555049</v>
          </cell>
          <cell r="R3633">
            <v>1045818</v>
          </cell>
          <cell r="S3633">
            <v>105197</v>
          </cell>
          <cell r="T3633">
            <v>311885.84999999998</v>
          </cell>
          <cell r="U3633">
            <v>0</v>
          </cell>
          <cell r="V3633">
            <v>0</v>
          </cell>
          <cell r="W3633">
            <v>1850109</v>
          </cell>
          <cell r="X3633">
            <v>4028633.85</v>
          </cell>
          <cell r="Y3633">
            <v>5878742.8499999996</v>
          </cell>
        </row>
        <row r="3634">
          <cell r="C3634">
            <v>120990</v>
          </cell>
          <cell r="D3634">
            <v>0</v>
          </cell>
          <cell r="E3634">
            <v>1197097</v>
          </cell>
          <cell r="F3634">
            <v>101136</v>
          </cell>
          <cell r="G3634">
            <v>973579</v>
          </cell>
          <cell r="H3634">
            <v>274698</v>
          </cell>
          <cell r="I3634">
            <v>205169</v>
          </cell>
          <cell r="J3634">
            <v>153564</v>
          </cell>
          <cell r="K3634">
            <v>2940</v>
          </cell>
          <cell r="L3634">
            <v>358971</v>
          </cell>
          <cell r="M3634">
            <v>392205</v>
          </cell>
          <cell r="N3634">
            <v>75437</v>
          </cell>
          <cell r="O3634">
            <v>0</v>
          </cell>
          <cell r="P3634">
            <v>37115</v>
          </cell>
          <cell r="Q3634">
            <v>279386</v>
          </cell>
          <cell r="R3634">
            <v>1072396</v>
          </cell>
          <cell r="S3634">
            <v>139746</v>
          </cell>
          <cell r="T3634">
            <v>495589.44</v>
          </cell>
          <cell r="U3634">
            <v>0</v>
          </cell>
          <cell r="V3634">
            <v>0</v>
          </cell>
          <cell r="W3634">
            <v>2269493</v>
          </cell>
          <cell r="X3634">
            <v>3610525.44</v>
          </cell>
          <cell r="Y3634">
            <v>5880018.4400000004</v>
          </cell>
        </row>
        <row r="3635">
          <cell r="C3635">
            <v>0</v>
          </cell>
          <cell r="D3635">
            <v>0</v>
          </cell>
          <cell r="E3635">
            <v>64474</v>
          </cell>
          <cell r="F3635">
            <v>0</v>
          </cell>
          <cell r="G3635">
            <v>5355</v>
          </cell>
          <cell r="H3635">
            <v>0</v>
          </cell>
          <cell r="I3635">
            <v>0</v>
          </cell>
          <cell r="J3635">
            <v>0</v>
          </cell>
          <cell r="K3635">
            <v>0</v>
          </cell>
          <cell r="L3635">
            <v>0</v>
          </cell>
          <cell r="M3635">
            <v>0</v>
          </cell>
          <cell r="N3635">
            <v>0</v>
          </cell>
          <cell r="O3635">
            <v>0</v>
          </cell>
          <cell r="P3635">
            <v>0</v>
          </cell>
          <cell r="Q3635">
            <v>0</v>
          </cell>
          <cell r="R3635">
            <v>23860</v>
          </cell>
          <cell r="S3635">
            <v>0</v>
          </cell>
          <cell r="T3635">
            <v>0</v>
          </cell>
          <cell r="U3635">
            <v>0</v>
          </cell>
          <cell r="V3635">
            <v>0</v>
          </cell>
          <cell r="W3635">
            <v>88334</v>
          </cell>
          <cell r="X3635">
            <v>5355</v>
          </cell>
          <cell r="Y3635">
            <v>93689</v>
          </cell>
        </row>
        <row r="3636">
          <cell r="C3636">
            <v>0</v>
          </cell>
          <cell r="D3636">
            <v>0</v>
          </cell>
          <cell r="E3636">
            <v>2618</v>
          </cell>
          <cell r="F3636">
            <v>0</v>
          </cell>
          <cell r="G3636">
            <v>15404</v>
          </cell>
          <cell r="H3636">
            <v>0</v>
          </cell>
          <cell r="I3636">
            <v>0</v>
          </cell>
          <cell r="J3636">
            <v>0</v>
          </cell>
          <cell r="K3636">
            <v>0</v>
          </cell>
          <cell r="L3636">
            <v>0</v>
          </cell>
          <cell r="M3636">
            <v>0</v>
          </cell>
          <cell r="N3636">
            <v>0</v>
          </cell>
          <cell r="O3636">
            <v>0</v>
          </cell>
          <cell r="P3636">
            <v>0</v>
          </cell>
          <cell r="Q3636">
            <v>0</v>
          </cell>
          <cell r="R3636">
            <v>38839</v>
          </cell>
          <cell r="S3636">
            <v>0</v>
          </cell>
          <cell r="T3636">
            <v>0</v>
          </cell>
          <cell r="U3636">
            <v>0</v>
          </cell>
          <cell r="V3636">
            <v>0</v>
          </cell>
          <cell r="W3636">
            <v>41457</v>
          </cell>
          <cell r="X3636">
            <v>15404</v>
          </cell>
          <cell r="Y3636">
            <v>56861</v>
          </cell>
        </row>
        <row r="3637">
          <cell r="C3637">
            <v>0</v>
          </cell>
          <cell r="D3637">
            <v>0</v>
          </cell>
          <cell r="E3637">
            <v>9069</v>
          </cell>
          <cell r="F3637">
            <v>0</v>
          </cell>
          <cell r="G3637">
            <v>19591</v>
          </cell>
          <cell r="H3637">
            <v>0</v>
          </cell>
          <cell r="I3637">
            <v>0</v>
          </cell>
          <cell r="J3637">
            <v>0</v>
          </cell>
          <cell r="K3637">
            <v>0</v>
          </cell>
          <cell r="L3637">
            <v>0</v>
          </cell>
          <cell r="M3637">
            <v>0</v>
          </cell>
          <cell r="N3637">
            <v>0</v>
          </cell>
          <cell r="O3637">
            <v>0</v>
          </cell>
          <cell r="P3637">
            <v>0</v>
          </cell>
          <cell r="Q3637">
            <v>0</v>
          </cell>
          <cell r="R3637">
            <v>111688</v>
          </cell>
          <cell r="S3637">
            <v>0</v>
          </cell>
          <cell r="T3637">
            <v>0</v>
          </cell>
          <cell r="U3637">
            <v>0</v>
          </cell>
          <cell r="V3637">
            <v>0</v>
          </cell>
          <cell r="W3637">
            <v>120757</v>
          </cell>
          <cell r="X3637">
            <v>19591</v>
          </cell>
          <cell r="Y3637">
            <v>140348</v>
          </cell>
        </row>
        <row r="3638">
          <cell r="C3638">
            <v>0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  <cell r="J3638">
            <v>0</v>
          </cell>
          <cell r="K3638">
            <v>0</v>
          </cell>
          <cell r="L3638">
            <v>0</v>
          </cell>
          <cell r="M3638">
            <v>0</v>
          </cell>
          <cell r="N3638">
            <v>0</v>
          </cell>
          <cell r="O3638">
            <v>0</v>
          </cell>
          <cell r="P3638">
            <v>0</v>
          </cell>
          <cell r="Q3638">
            <v>0</v>
          </cell>
          <cell r="R3638">
            <v>0</v>
          </cell>
          <cell r="S3638">
            <v>0</v>
          </cell>
          <cell r="T3638">
            <v>0</v>
          </cell>
          <cell r="U3638">
            <v>0</v>
          </cell>
          <cell r="V3638">
            <v>0</v>
          </cell>
          <cell r="W3638">
            <v>0</v>
          </cell>
          <cell r="X3638">
            <v>0</v>
          </cell>
          <cell r="Y3638">
            <v>0</v>
          </cell>
        </row>
        <row r="3639">
          <cell r="C3639">
            <v>0</v>
          </cell>
          <cell r="D3639">
            <v>0</v>
          </cell>
          <cell r="E3639">
            <v>120174</v>
          </cell>
          <cell r="F3639">
            <v>0</v>
          </cell>
          <cell r="G3639">
            <v>21709</v>
          </cell>
          <cell r="H3639">
            <v>0</v>
          </cell>
          <cell r="I3639">
            <v>0</v>
          </cell>
          <cell r="J3639">
            <v>0</v>
          </cell>
          <cell r="K3639">
            <v>0</v>
          </cell>
          <cell r="L3639">
            <v>0</v>
          </cell>
          <cell r="M3639">
            <v>0</v>
          </cell>
          <cell r="N3639">
            <v>0</v>
          </cell>
          <cell r="O3639">
            <v>0</v>
          </cell>
          <cell r="P3639">
            <v>0</v>
          </cell>
          <cell r="Q3639">
            <v>0</v>
          </cell>
          <cell r="R3639">
            <v>30906</v>
          </cell>
          <cell r="S3639">
            <v>0</v>
          </cell>
          <cell r="T3639">
            <v>0</v>
          </cell>
          <cell r="U3639">
            <v>0</v>
          </cell>
          <cell r="V3639">
            <v>0</v>
          </cell>
          <cell r="W3639">
            <v>151080</v>
          </cell>
          <cell r="X3639">
            <v>21709</v>
          </cell>
          <cell r="Y3639">
            <v>172789</v>
          </cell>
        </row>
        <row r="3640">
          <cell r="C3640">
            <v>0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  <cell r="J3640">
            <v>0</v>
          </cell>
          <cell r="K3640">
            <v>0</v>
          </cell>
          <cell r="L3640">
            <v>0</v>
          </cell>
          <cell r="M3640">
            <v>0</v>
          </cell>
          <cell r="N3640">
            <v>0</v>
          </cell>
          <cell r="O3640">
            <v>0</v>
          </cell>
          <cell r="P3640">
            <v>3699</v>
          </cell>
          <cell r="Q3640">
            <v>0</v>
          </cell>
          <cell r="R3640">
            <v>27045</v>
          </cell>
          <cell r="S3640">
            <v>0</v>
          </cell>
          <cell r="T3640">
            <v>0</v>
          </cell>
          <cell r="U3640">
            <v>0</v>
          </cell>
          <cell r="V3640">
            <v>0</v>
          </cell>
          <cell r="W3640">
            <v>27045</v>
          </cell>
          <cell r="X3640">
            <v>3699</v>
          </cell>
          <cell r="Y3640">
            <v>30744</v>
          </cell>
        </row>
        <row r="3641">
          <cell r="C3641">
            <v>1702739</v>
          </cell>
          <cell r="D3641">
            <v>0</v>
          </cell>
          <cell r="E3641">
            <v>13600848</v>
          </cell>
          <cell r="F3641">
            <v>1312607</v>
          </cell>
          <cell r="G3641">
            <v>15155857</v>
          </cell>
          <cell r="H3641">
            <v>4854947</v>
          </cell>
          <cell r="I3641">
            <v>3080202</v>
          </cell>
          <cell r="J3641">
            <v>1864333</v>
          </cell>
          <cell r="K3641">
            <v>14551</v>
          </cell>
          <cell r="L3641">
            <v>3743361</v>
          </cell>
          <cell r="M3641">
            <v>4048051</v>
          </cell>
          <cell r="N3641">
            <v>1884273</v>
          </cell>
          <cell r="O3641">
            <v>0</v>
          </cell>
          <cell r="P3641">
            <v>783371</v>
          </cell>
          <cell r="Q3641">
            <v>8339725</v>
          </cell>
          <cell r="R3641">
            <v>11652609</v>
          </cell>
          <cell r="S3641">
            <v>1844182</v>
          </cell>
          <cell r="T3641">
            <v>4968012.59</v>
          </cell>
          <cell r="U3641">
            <v>0</v>
          </cell>
          <cell r="V3641">
            <v>0</v>
          </cell>
          <cell r="W3641">
            <v>25253457</v>
          </cell>
          <cell r="X3641">
            <v>53596211.590000004</v>
          </cell>
          <cell r="Y3641">
            <v>78849668.590000004</v>
          </cell>
        </row>
        <row r="3642">
          <cell r="C3642">
            <v>0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  <cell r="K3642">
            <v>2212001</v>
          </cell>
          <cell r="L3642">
            <v>0</v>
          </cell>
          <cell r="M3642">
            <v>0</v>
          </cell>
          <cell r="N3642">
            <v>0</v>
          </cell>
          <cell r="O3642">
            <v>0</v>
          </cell>
          <cell r="P3642">
            <v>0</v>
          </cell>
          <cell r="Q3642">
            <v>0</v>
          </cell>
          <cell r="R3642">
            <v>0</v>
          </cell>
          <cell r="S3642">
            <v>0</v>
          </cell>
          <cell r="T3642">
            <v>0</v>
          </cell>
          <cell r="U3642">
            <v>0</v>
          </cell>
          <cell r="V3642">
            <v>0</v>
          </cell>
          <cell r="W3642">
            <v>0</v>
          </cell>
          <cell r="X3642">
            <v>2212001</v>
          </cell>
          <cell r="Y3642">
            <v>2212001</v>
          </cell>
        </row>
        <row r="3643">
          <cell r="C3643">
            <v>0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  <cell r="K3643">
            <v>1058011</v>
          </cell>
          <cell r="L3643">
            <v>0</v>
          </cell>
          <cell r="M3643">
            <v>0</v>
          </cell>
          <cell r="N3643">
            <v>0</v>
          </cell>
          <cell r="O3643">
            <v>0</v>
          </cell>
          <cell r="P3643">
            <v>0</v>
          </cell>
          <cell r="Q3643">
            <v>0</v>
          </cell>
          <cell r="R3643">
            <v>0</v>
          </cell>
          <cell r="S3643">
            <v>0</v>
          </cell>
          <cell r="T3643">
            <v>0</v>
          </cell>
          <cell r="U3643">
            <v>0</v>
          </cell>
          <cell r="V3643">
            <v>0</v>
          </cell>
          <cell r="W3643">
            <v>0</v>
          </cell>
          <cell r="X3643">
            <v>1058011</v>
          </cell>
          <cell r="Y3643">
            <v>1058011</v>
          </cell>
        </row>
        <row r="3644">
          <cell r="C3644">
            <v>0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  <cell r="J3644">
            <v>0</v>
          </cell>
          <cell r="K3644">
            <v>2754644</v>
          </cell>
          <cell r="L3644">
            <v>0</v>
          </cell>
          <cell r="M3644">
            <v>0</v>
          </cell>
          <cell r="N3644">
            <v>0</v>
          </cell>
          <cell r="O3644">
            <v>0</v>
          </cell>
          <cell r="P3644">
            <v>0</v>
          </cell>
          <cell r="Q3644">
            <v>0</v>
          </cell>
          <cell r="R3644">
            <v>0</v>
          </cell>
          <cell r="S3644">
            <v>0</v>
          </cell>
          <cell r="T3644">
            <v>0</v>
          </cell>
          <cell r="U3644">
            <v>0</v>
          </cell>
          <cell r="V3644">
            <v>0</v>
          </cell>
          <cell r="W3644">
            <v>0</v>
          </cell>
          <cell r="X3644">
            <v>2754644</v>
          </cell>
          <cell r="Y3644">
            <v>2754644</v>
          </cell>
        </row>
        <row r="3645">
          <cell r="C3645">
            <v>0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  <cell r="J3645">
            <v>0</v>
          </cell>
          <cell r="K3645">
            <v>721491</v>
          </cell>
          <cell r="L3645">
            <v>0</v>
          </cell>
          <cell r="M3645">
            <v>0</v>
          </cell>
          <cell r="N3645">
            <v>0</v>
          </cell>
          <cell r="O3645">
            <v>0</v>
          </cell>
          <cell r="P3645">
            <v>0</v>
          </cell>
          <cell r="Q3645">
            <v>0</v>
          </cell>
          <cell r="R3645">
            <v>0</v>
          </cell>
          <cell r="S3645">
            <v>0</v>
          </cell>
          <cell r="T3645">
            <v>0</v>
          </cell>
          <cell r="U3645">
            <v>0</v>
          </cell>
          <cell r="V3645">
            <v>0</v>
          </cell>
          <cell r="W3645">
            <v>0</v>
          </cell>
          <cell r="X3645">
            <v>721491</v>
          </cell>
          <cell r="Y3645">
            <v>721491</v>
          </cell>
        </row>
        <row r="3646">
          <cell r="C3646">
            <v>0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  <cell r="J3646">
            <v>0</v>
          </cell>
          <cell r="K3646">
            <v>1219251</v>
          </cell>
          <cell r="L3646">
            <v>0</v>
          </cell>
          <cell r="M3646">
            <v>0</v>
          </cell>
          <cell r="N3646">
            <v>0</v>
          </cell>
          <cell r="O3646">
            <v>0</v>
          </cell>
          <cell r="P3646">
            <v>0</v>
          </cell>
          <cell r="Q3646">
            <v>0</v>
          </cell>
          <cell r="R3646">
            <v>0</v>
          </cell>
          <cell r="S3646">
            <v>0</v>
          </cell>
          <cell r="T3646">
            <v>0</v>
          </cell>
          <cell r="U3646">
            <v>0</v>
          </cell>
          <cell r="V3646">
            <v>0</v>
          </cell>
          <cell r="W3646">
            <v>0</v>
          </cell>
          <cell r="X3646">
            <v>1219251</v>
          </cell>
          <cell r="Y3646">
            <v>1219251</v>
          </cell>
        </row>
        <row r="3647">
          <cell r="C3647">
            <v>0</v>
          </cell>
          <cell r="D3647">
            <v>0</v>
          </cell>
          <cell r="E3647">
            <v>0</v>
          </cell>
          <cell r="F3647">
            <v>0</v>
          </cell>
          <cell r="G3647">
            <v>0</v>
          </cell>
          <cell r="H3647">
            <v>0</v>
          </cell>
          <cell r="I3647">
            <v>0</v>
          </cell>
          <cell r="J3647">
            <v>0</v>
          </cell>
          <cell r="K3647">
            <v>770734</v>
          </cell>
          <cell r="L3647">
            <v>0</v>
          </cell>
          <cell r="M3647">
            <v>0</v>
          </cell>
          <cell r="N3647">
            <v>0</v>
          </cell>
          <cell r="O3647">
            <v>0</v>
          </cell>
          <cell r="P3647">
            <v>0</v>
          </cell>
          <cell r="Q3647">
            <v>0</v>
          </cell>
          <cell r="R3647">
            <v>0</v>
          </cell>
          <cell r="S3647">
            <v>0</v>
          </cell>
          <cell r="T3647">
            <v>0</v>
          </cell>
          <cell r="U3647">
            <v>0</v>
          </cell>
          <cell r="V3647">
            <v>0</v>
          </cell>
          <cell r="W3647">
            <v>0</v>
          </cell>
          <cell r="X3647">
            <v>770734</v>
          </cell>
          <cell r="Y3647">
            <v>770734</v>
          </cell>
        </row>
        <row r="3648">
          <cell r="C3648">
            <v>0</v>
          </cell>
          <cell r="D3648">
            <v>0</v>
          </cell>
          <cell r="E3648">
            <v>0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  <cell r="J3648">
            <v>0</v>
          </cell>
          <cell r="K3648">
            <v>498639</v>
          </cell>
          <cell r="L3648">
            <v>0</v>
          </cell>
          <cell r="M3648">
            <v>0</v>
          </cell>
          <cell r="N3648">
            <v>0</v>
          </cell>
          <cell r="O3648">
            <v>0</v>
          </cell>
          <cell r="P3648">
            <v>0</v>
          </cell>
          <cell r="Q3648">
            <v>0</v>
          </cell>
          <cell r="R3648">
            <v>0</v>
          </cell>
          <cell r="S3648">
            <v>0</v>
          </cell>
          <cell r="T3648">
            <v>0</v>
          </cell>
          <cell r="U3648">
            <v>0</v>
          </cell>
          <cell r="V3648">
            <v>0</v>
          </cell>
          <cell r="W3648">
            <v>0</v>
          </cell>
          <cell r="X3648">
            <v>498639</v>
          </cell>
          <cell r="Y3648">
            <v>498639</v>
          </cell>
        </row>
        <row r="3649">
          <cell r="C3649">
            <v>0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  <cell r="K3649">
            <v>1598767</v>
          </cell>
          <cell r="L3649">
            <v>0</v>
          </cell>
          <cell r="M3649">
            <v>0</v>
          </cell>
          <cell r="N3649">
            <v>0</v>
          </cell>
          <cell r="O3649">
            <v>0</v>
          </cell>
          <cell r="P3649">
            <v>0</v>
          </cell>
          <cell r="Q3649">
            <v>0</v>
          </cell>
          <cell r="R3649">
            <v>0</v>
          </cell>
          <cell r="S3649">
            <v>0</v>
          </cell>
          <cell r="T3649">
            <v>0</v>
          </cell>
          <cell r="U3649">
            <v>0</v>
          </cell>
          <cell r="V3649">
            <v>0</v>
          </cell>
          <cell r="W3649">
            <v>0</v>
          </cell>
          <cell r="X3649">
            <v>1598767</v>
          </cell>
          <cell r="Y3649">
            <v>1598767</v>
          </cell>
        </row>
        <row r="3650">
          <cell r="C3650">
            <v>0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  <cell r="J3650">
            <v>0</v>
          </cell>
          <cell r="K3650">
            <v>922633</v>
          </cell>
          <cell r="L3650">
            <v>0</v>
          </cell>
          <cell r="M3650">
            <v>0</v>
          </cell>
          <cell r="N3650">
            <v>0</v>
          </cell>
          <cell r="O3650">
            <v>0</v>
          </cell>
          <cell r="P3650">
            <v>0</v>
          </cell>
          <cell r="Q3650">
            <v>0</v>
          </cell>
          <cell r="R3650">
            <v>0</v>
          </cell>
          <cell r="S3650">
            <v>0</v>
          </cell>
          <cell r="T3650">
            <v>0</v>
          </cell>
          <cell r="U3650">
            <v>0</v>
          </cell>
          <cell r="V3650">
            <v>0</v>
          </cell>
          <cell r="W3650">
            <v>0</v>
          </cell>
          <cell r="X3650">
            <v>922633</v>
          </cell>
          <cell r="Y3650">
            <v>922633</v>
          </cell>
        </row>
        <row r="3651">
          <cell r="C3651">
            <v>0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  <cell r="J3651">
            <v>0</v>
          </cell>
          <cell r="K3651">
            <v>12980</v>
          </cell>
          <cell r="L3651">
            <v>0</v>
          </cell>
          <cell r="M3651">
            <v>0</v>
          </cell>
          <cell r="N3651">
            <v>0</v>
          </cell>
          <cell r="O3651">
            <v>0</v>
          </cell>
          <cell r="P3651">
            <v>0</v>
          </cell>
          <cell r="Q3651">
            <v>0</v>
          </cell>
          <cell r="R3651">
            <v>0</v>
          </cell>
          <cell r="S3651">
            <v>0</v>
          </cell>
          <cell r="T3651">
            <v>0</v>
          </cell>
          <cell r="U3651">
            <v>0</v>
          </cell>
          <cell r="V3651">
            <v>0</v>
          </cell>
          <cell r="W3651">
            <v>0</v>
          </cell>
          <cell r="X3651">
            <v>12980</v>
          </cell>
          <cell r="Y3651">
            <v>12980</v>
          </cell>
        </row>
        <row r="3652">
          <cell r="C3652">
            <v>0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  <cell r="J3652">
            <v>0</v>
          </cell>
          <cell r="K3652">
            <v>11178530</v>
          </cell>
          <cell r="L3652">
            <v>0</v>
          </cell>
          <cell r="M3652">
            <v>0</v>
          </cell>
          <cell r="N3652">
            <v>0</v>
          </cell>
          <cell r="O3652">
            <v>0</v>
          </cell>
          <cell r="P3652">
            <v>0</v>
          </cell>
          <cell r="Q3652">
            <v>0</v>
          </cell>
          <cell r="R3652">
            <v>0</v>
          </cell>
          <cell r="S3652">
            <v>0</v>
          </cell>
          <cell r="T3652">
            <v>0</v>
          </cell>
          <cell r="U3652">
            <v>0</v>
          </cell>
          <cell r="V3652">
            <v>0</v>
          </cell>
          <cell r="W3652">
            <v>0</v>
          </cell>
          <cell r="X3652">
            <v>11178530</v>
          </cell>
          <cell r="Y3652">
            <v>11178530</v>
          </cell>
        </row>
        <row r="3653">
          <cell r="C3653">
            <v>0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1421276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1421276</v>
          </cell>
          <cell r="Y3653">
            <v>1421276</v>
          </cell>
        </row>
        <row r="3654">
          <cell r="C3654">
            <v>0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  <cell r="J3654">
            <v>0</v>
          </cell>
          <cell r="K3654">
            <v>2645783</v>
          </cell>
          <cell r="L3654">
            <v>0</v>
          </cell>
          <cell r="M3654">
            <v>0</v>
          </cell>
          <cell r="N3654">
            <v>0</v>
          </cell>
          <cell r="O3654">
            <v>0</v>
          </cell>
          <cell r="P3654">
            <v>0</v>
          </cell>
          <cell r="Q3654">
            <v>0</v>
          </cell>
          <cell r="R3654">
            <v>0</v>
          </cell>
          <cell r="S3654">
            <v>0</v>
          </cell>
          <cell r="T3654">
            <v>0</v>
          </cell>
          <cell r="U3654">
            <v>0</v>
          </cell>
          <cell r="V3654">
            <v>0</v>
          </cell>
          <cell r="W3654">
            <v>0</v>
          </cell>
          <cell r="X3654">
            <v>2645783</v>
          </cell>
          <cell r="Y3654">
            <v>2645783</v>
          </cell>
        </row>
        <row r="3655">
          <cell r="C3655">
            <v>0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  <cell r="I3655">
            <v>0</v>
          </cell>
          <cell r="J3655">
            <v>0</v>
          </cell>
          <cell r="K3655">
            <v>318208</v>
          </cell>
          <cell r="L3655">
            <v>0</v>
          </cell>
          <cell r="M3655">
            <v>0</v>
          </cell>
          <cell r="N3655">
            <v>0</v>
          </cell>
          <cell r="O3655">
            <v>0</v>
          </cell>
          <cell r="P3655">
            <v>0</v>
          </cell>
          <cell r="Q3655">
            <v>0</v>
          </cell>
          <cell r="R3655">
            <v>0</v>
          </cell>
          <cell r="S3655">
            <v>0</v>
          </cell>
          <cell r="T3655">
            <v>0</v>
          </cell>
          <cell r="U3655">
            <v>0</v>
          </cell>
          <cell r="V3655">
            <v>0</v>
          </cell>
          <cell r="W3655">
            <v>0</v>
          </cell>
          <cell r="X3655">
            <v>318208</v>
          </cell>
          <cell r="Y3655">
            <v>318208</v>
          </cell>
        </row>
        <row r="3656">
          <cell r="C3656">
            <v>0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  <cell r="J3656">
            <v>0</v>
          </cell>
          <cell r="K3656">
            <v>0</v>
          </cell>
          <cell r="L3656">
            <v>0</v>
          </cell>
          <cell r="M3656">
            <v>0</v>
          </cell>
          <cell r="N3656">
            <v>0</v>
          </cell>
          <cell r="O3656">
            <v>0</v>
          </cell>
          <cell r="P3656">
            <v>0</v>
          </cell>
          <cell r="Q3656">
            <v>0</v>
          </cell>
          <cell r="R3656">
            <v>0</v>
          </cell>
          <cell r="S3656">
            <v>0</v>
          </cell>
          <cell r="T3656">
            <v>0</v>
          </cell>
          <cell r="U3656">
            <v>0</v>
          </cell>
          <cell r="V3656">
            <v>0</v>
          </cell>
          <cell r="W3656">
            <v>0</v>
          </cell>
          <cell r="X3656">
            <v>0</v>
          </cell>
          <cell r="Y3656">
            <v>0</v>
          </cell>
        </row>
        <row r="3657"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0</v>
          </cell>
          <cell r="W3657">
            <v>0</v>
          </cell>
          <cell r="X3657">
            <v>0</v>
          </cell>
          <cell r="Y3657">
            <v>0</v>
          </cell>
        </row>
        <row r="3658">
          <cell r="C3658">
            <v>0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  <cell r="J3658">
            <v>0</v>
          </cell>
          <cell r="K3658">
            <v>0</v>
          </cell>
          <cell r="L3658">
            <v>0</v>
          </cell>
          <cell r="M3658">
            <v>0</v>
          </cell>
          <cell r="N3658">
            <v>0</v>
          </cell>
          <cell r="O3658">
            <v>0</v>
          </cell>
          <cell r="P3658">
            <v>0</v>
          </cell>
          <cell r="Q3658">
            <v>0</v>
          </cell>
          <cell r="R3658">
            <v>0</v>
          </cell>
          <cell r="S3658">
            <v>0</v>
          </cell>
          <cell r="T3658">
            <v>0</v>
          </cell>
          <cell r="U3658">
            <v>0</v>
          </cell>
          <cell r="V3658">
            <v>0</v>
          </cell>
          <cell r="W3658">
            <v>0</v>
          </cell>
          <cell r="X3658">
            <v>0</v>
          </cell>
          <cell r="Y3658">
            <v>0</v>
          </cell>
        </row>
        <row r="3659">
          <cell r="C3659">
            <v>0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  <cell r="J3659">
            <v>0</v>
          </cell>
          <cell r="K3659">
            <v>0</v>
          </cell>
          <cell r="L3659">
            <v>0</v>
          </cell>
          <cell r="M3659">
            <v>0</v>
          </cell>
          <cell r="N3659">
            <v>0</v>
          </cell>
          <cell r="O3659">
            <v>0</v>
          </cell>
          <cell r="P3659">
            <v>0</v>
          </cell>
          <cell r="Q3659">
            <v>0</v>
          </cell>
          <cell r="R3659">
            <v>0</v>
          </cell>
          <cell r="S3659">
            <v>0</v>
          </cell>
          <cell r="T3659">
            <v>0</v>
          </cell>
          <cell r="U3659">
            <v>0</v>
          </cell>
          <cell r="V3659">
            <v>0</v>
          </cell>
          <cell r="W3659">
            <v>0</v>
          </cell>
          <cell r="X3659">
            <v>0</v>
          </cell>
          <cell r="Y3659">
            <v>0</v>
          </cell>
        </row>
        <row r="3660">
          <cell r="C3660">
            <v>0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  <cell r="J3660">
            <v>0</v>
          </cell>
          <cell r="K3660">
            <v>0</v>
          </cell>
          <cell r="L3660">
            <v>0</v>
          </cell>
          <cell r="M3660">
            <v>0</v>
          </cell>
          <cell r="N3660">
            <v>0</v>
          </cell>
          <cell r="O3660">
            <v>0</v>
          </cell>
          <cell r="P3660">
            <v>0</v>
          </cell>
          <cell r="Q3660">
            <v>0</v>
          </cell>
          <cell r="R3660">
            <v>0</v>
          </cell>
          <cell r="S3660">
            <v>0</v>
          </cell>
          <cell r="T3660">
            <v>0</v>
          </cell>
          <cell r="U3660">
            <v>0</v>
          </cell>
          <cell r="V3660">
            <v>0</v>
          </cell>
          <cell r="W3660">
            <v>0</v>
          </cell>
          <cell r="X3660">
            <v>0</v>
          </cell>
          <cell r="Y3660">
            <v>0</v>
          </cell>
        </row>
        <row r="3661">
          <cell r="C3661">
            <v>0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27332948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27332948</v>
          </cell>
          <cell r="Y3661">
            <v>27332948</v>
          </cell>
        </row>
        <row r="3662">
          <cell r="C3662">
            <v>1542191</v>
          </cell>
          <cell r="D3662">
            <v>853283.78</v>
          </cell>
          <cell r="E3662">
            <v>13170093</v>
          </cell>
          <cell r="F3662">
            <v>2366023</v>
          </cell>
          <cell r="G3662">
            <v>4041555</v>
          </cell>
          <cell r="H3662">
            <v>2687434</v>
          </cell>
          <cell r="I3662">
            <v>2686347</v>
          </cell>
          <cell r="J3662">
            <v>1151940</v>
          </cell>
          <cell r="K3662">
            <v>1574977</v>
          </cell>
          <cell r="L3662">
            <v>9276150</v>
          </cell>
          <cell r="M3662">
            <v>2353370</v>
          </cell>
          <cell r="N3662">
            <v>1042833</v>
          </cell>
          <cell r="O3662">
            <v>2276677</v>
          </cell>
          <cell r="P3662">
            <v>3108495</v>
          </cell>
          <cell r="Q3662">
            <v>2478161</v>
          </cell>
          <cell r="R3662">
            <v>5129311</v>
          </cell>
          <cell r="S3662">
            <v>1582687</v>
          </cell>
          <cell r="T3662">
            <v>2595354.9500000002</v>
          </cell>
          <cell r="U3662">
            <v>1157210</v>
          </cell>
          <cell r="V3662">
            <v>1092522</v>
          </cell>
          <cell r="W3662">
            <v>18299404</v>
          </cell>
          <cell r="X3662">
            <v>43867210.729999997</v>
          </cell>
          <cell r="Y3662">
            <v>62166614.729999997</v>
          </cell>
        </row>
        <row r="3663">
          <cell r="C3663">
            <v>1576111</v>
          </cell>
          <cell r="D3663">
            <v>1286658.08</v>
          </cell>
          <cell r="E3663">
            <v>13597813</v>
          </cell>
          <cell r="F3663">
            <v>3560193</v>
          </cell>
          <cell r="G3663">
            <v>7606804</v>
          </cell>
          <cell r="H3663">
            <v>3561756</v>
          </cell>
          <cell r="I3663">
            <v>4236445</v>
          </cell>
          <cell r="J3663">
            <v>1896771</v>
          </cell>
          <cell r="K3663">
            <v>1004317</v>
          </cell>
          <cell r="L3663">
            <v>9120156</v>
          </cell>
          <cell r="M3663">
            <v>2629837</v>
          </cell>
          <cell r="N3663">
            <v>1272675</v>
          </cell>
          <cell r="O3663">
            <v>4276013</v>
          </cell>
          <cell r="P3663">
            <v>2988358</v>
          </cell>
          <cell r="Q3663">
            <v>2937012</v>
          </cell>
          <cell r="R3663">
            <v>5495097</v>
          </cell>
          <cell r="S3663">
            <v>2593258</v>
          </cell>
          <cell r="T3663">
            <v>1917632.91</v>
          </cell>
          <cell r="U3663">
            <v>1268400</v>
          </cell>
          <cell r="V3663">
            <v>1519158</v>
          </cell>
          <cell r="W3663">
            <v>19092910</v>
          </cell>
          <cell r="X3663">
            <v>55251554.990000002</v>
          </cell>
          <cell r="Y3663">
            <v>74344464.989999995</v>
          </cell>
        </row>
        <row r="3664">
          <cell r="C3664">
            <v>2994567</v>
          </cell>
          <cell r="D3664">
            <v>2700992.07</v>
          </cell>
          <cell r="E3664">
            <v>29592163</v>
          </cell>
          <cell r="F3664">
            <v>4660361</v>
          </cell>
          <cell r="G3664">
            <v>9963273</v>
          </cell>
          <cell r="H3664">
            <v>10187484</v>
          </cell>
          <cell r="I3664">
            <v>3505571</v>
          </cell>
          <cell r="J3664">
            <v>2094451</v>
          </cell>
          <cell r="K3664">
            <v>2597134</v>
          </cell>
          <cell r="L3664">
            <v>13700896</v>
          </cell>
          <cell r="M3664">
            <v>4996933</v>
          </cell>
          <cell r="N3664">
            <v>1389348</v>
          </cell>
          <cell r="O3664">
            <v>3775139</v>
          </cell>
          <cell r="P3664">
            <v>8115790</v>
          </cell>
          <cell r="Q3664">
            <v>8591022</v>
          </cell>
          <cell r="R3664">
            <v>11190390</v>
          </cell>
          <cell r="S3664">
            <v>3497981</v>
          </cell>
          <cell r="T3664">
            <v>4469510.95</v>
          </cell>
          <cell r="U3664">
            <v>1943549</v>
          </cell>
          <cell r="V3664">
            <v>2450210</v>
          </cell>
          <cell r="W3664">
            <v>40782553</v>
          </cell>
          <cell r="X3664">
            <v>91634212.019999996</v>
          </cell>
          <cell r="Y3664">
            <v>132416765.02</v>
          </cell>
        </row>
        <row r="3665">
          <cell r="C3665">
            <v>621339</v>
          </cell>
          <cell r="D3665">
            <v>496035.05</v>
          </cell>
          <cell r="E3665">
            <v>5669273</v>
          </cell>
          <cell r="F3665">
            <v>1100204</v>
          </cell>
          <cell r="G3665">
            <v>2650334</v>
          </cell>
          <cell r="H3665">
            <v>661918</v>
          </cell>
          <cell r="I3665">
            <v>521876</v>
          </cell>
          <cell r="J3665">
            <v>772499</v>
          </cell>
          <cell r="K3665">
            <v>702024</v>
          </cell>
          <cell r="L3665">
            <v>3130305</v>
          </cell>
          <cell r="M3665">
            <v>904771</v>
          </cell>
          <cell r="N3665">
            <v>310264</v>
          </cell>
          <cell r="O3665">
            <v>861325</v>
          </cell>
          <cell r="P3665">
            <v>1232955</v>
          </cell>
          <cell r="Q3665">
            <v>2061223</v>
          </cell>
          <cell r="R3665">
            <v>3066422</v>
          </cell>
          <cell r="S3665">
            <v>729369</v>
          </cell>
          <cell r="T3665">
            <v>760265.94</v>
          </cell>
          <cell r="U3665">
            <v>331609</v>
          </cell>
          <cell r="V3665">
            <v>430324</v>
          </cell>
          <cell r="W3665">
            <v>8735695</v>
          </cell>
          <cell r="X3665">
            <v>18278639.989999998</v>
          </cell>
          <cell r="Y3665">
            <v>27014334.989999998</v>
          </cell>
        </row>
        <row r="3666">
          <cell r="C3666">
            <v>2166629</v>
          </cell>
          <cell r="D3666">
            <v>1570391.04</v>
          </cell>
          <cell r="E3666">
            <v>14372288</v>
          </cell>
          <cell r="F3666">
            <v>2819923</v>
          </cell>
          <cell r="G3666">
            <v>6150912</v>
          </cell>
          <cell r="H3666">
            <v>6346160</v>
          </cell>
          <cell r="I3666">
            <v>4823684</v>
          </cell>
          <cell r="J3666">
            <v>1168679</v>
          </cell>
          <cell r="K3666">
            <v>1065361</v>
          </cell>
          <cell r="L3666">
            <v>8586212</v>
          </cell>
          <cell r="M3666">
            <v>3490547</v>
          </cell>
          <cell r="N3666">
            <v>1268473</v>
          </cell>
          <cell r="O3666">
            <v>1855259</v>
          </cell>
          <cell r="P3666">
            <v>2598001</v>
          </cell>
          <cell r="Q3666">
            <v>4606031</v>
          </cell>
          <cell r="R3666">
            <v>6803194</v>
          </cell>
          <cell r="S3666">
            <v>1947912</v>
          </cell>
          <cell r="T3666">
            <v>2030545.05</v>
          </cell>
          <cell r="U3666">
            <v>682554</v>
          </cell>
          <cell r="V3666">
            <v>1735491</v>
          </cell>
          <cell r="W3666">
            <v>21175482</v>
          </cell>
          <cell r="X3666">
            <v>54912764.090000004</v>
          </cell>
          <cell r="Y3666">
            <v>76088246.090000004</v>
          </cell>
        </row>
        <row r="3667">
          <cell r="C3667">
            <v>1673227</v>
          </cell>
          <cell r="D3667">
            <v>1521215.39</v>
          </cell>
          <cell r="E3667">
            <v>13845764</v>
          </cell>
          <cell r="F3667">
            <v>2294239</v>
          </cell>
          <cell r="G3667">
            <v>3336518</v>
          </cell>
          <cell r="H3667">
            <v>4530325</v>
          </cell>
          <cell r="I3667">
            <v>3429683</v>
          </cell>
          <cell r="J3667">
            <v>1114777</v>
          </cell>
          <cell r="K3667">
            <v>1617557</v>
          </cell>
          <cell r="L3667">
            <v>14066150</v>
          </cell>
          <cell r="M3667">
            <v>2115216</v>
          </cell>
          <cell r="N3667">
            <v>874896</v>
          </cell>
          <cell r="O3667">
            <v>3304947</v>
          </cell>
          <cell r="P3667">
            <v>4448705</v>
          </cell>
          <cell r="Q3667">
            <v>3413521</v>
          </cell>
          <cell r="R3667">
            <v>6277418</v>
          </cell>
          <cell r="S3667">
            <v>2492510</v>
          </cell>
          <cell r="T3667">
            <v>3343265.53</v>
          </cell>
          <cell r="U3667">
            <v>846779</v>
          </cell>
          <cell r="V3667">
            <v>1559003</v>
          </cell>
          <cell r="W3667">
            <v>20123182</v>
          </cell>
          <cell r="X3667">
            <v>55982533.920000002</v>
          </cell>
          <cell r="Y3667">
            <v>76105715.920000002</v>
          </cell>
        </row>
        <row r="3668">
          <cell r="C3668">
            <v>713500</v>
          </cell>
          <cell r="D3668">
            <v>823769.54</v>
          </cell>
          <cell r="E3668">
            <v>7633790</v>
          </cell>
          <cell r="F3668">
            <v>1538805</v>
          </cell>
          <cell r="G3668">
            <v>3049738</v>
          </cell>
          <cell r="H3668">
            <v>1545751</v>
          </cell>
          <cell r="I3668">
            <v>3013824</v>
          </cell>
          <cell r="J3668">
            <v>999870</v>
          </cell>
          <cell r="K3668">
            <v>1059662</v>
          </cell>
          <cell r="L3668">
            <v>5289003</v>
          </cell>
          <cell r="M3668">
            <v>1343421</v>
          </cell>
          <cell r="N3668">
            <v>447959</v>
          </cell>
          <cell r="O3668">
            <v>2830176</v>
          </cell>
          <cell r="P3668">
            <v>2700810</v>
          </cell>
          <cell r="Q3668">
            <v>2641749</v>
          </cell>
          <cell r="R3668">
            <v>3402879</v>
          </cell>
          <cell r="S3668">
            <v>1507291</v>
          </cell>
          <cell r="T3668">
            <v>2516156.21</v>
          </cell>
          <cell r="U3668">
            <v>418493</v>
          </cell>
          <cell r="V3668">
            <v>844090</v>
          </cell>
          <cell r="W3668">
            <v>11036669</v>
          </cell>
          <cell r="X3668">
            <v>33284067.75</v>
          </cell>
          <cell r="Y3668">
            <v>44320736.75</v>
          </cell>
        </row>
        <row r="3669">
          <cell r="C3669">
            <v>839715</v>
          </cell>
          <cell r="D3669">
            <v>1076208.1100000001</v>
          </cell>
          <cell r="E3669">
            <v>9143898</v>
          </cell>
          <cell r="F3669">
            <v>1748419</v>
          </cell>
          <cell r="G3669">
            <v>3286723</v>
          </cell>
          <cell r="H3669">
            <v>3002073</v>
          </cell>
          <cell r="I3669">
            <v>3500484</v>
          </cell>
          <cell r="J3669">
            <v>1695718</v>
          </cell>
          <cell r="K3669">
            <v>911836</v>
          </cell>
          <cell r="L3669">
            <v>8383344</v>
          </cell>
          <cell r="M3669">
            <v>1840543</v>
          </cell>
          <cell r="N3669">
            <v>395208</v>
          </cell>
          <cell r="O3669">
            <v>960981</v>
          </cell>
          <cell r="P3669">
            <v>1767663</v>
          </cell>
          <cell r="Q3669">
            <v>2009512</v>
          </cell>
          <cell r="R3669">
            <v>3962115</v>
          </cell>
          <cell r="S3669">
            <v>3220078</v>
          </cell>
          <cell r="T3669">
            <v>1999042.91</v>
          </cell>
          <cell r="U3669">
            <v>398531</v>
          </cell>
          <cell r="V3669">
            <v>712238</v>
          </cell>
          <cell r="W3669">
            <v>13106013</v>
          </cell>
          <cell r="X3669">
            <v>37748317.020000003</v>
          </cell>
          <cell r="Y3669">
            <v>50854330.020000003</v>
          </cell>
        </row>
        <row r="3670">
          <cell r="C3670">
            <v>460517</v>
          </cell>
          <cell r="D3670">
            <v>598772.53</v>
          </cell>
          <cell r="E3670">
            <v>4126346</v>
          </cell>
          <cell r="F3670">
            <v>1311927</v>
          </cell>
          <cell r="G3670">
            <v>2051762</v>
          </cell>
          <cell r="H3670">
            <v>1089773</v>
          </cell>
          <cell r="I3670">
            <v>381609</v>
          </cell>
          <cell r="J3670">
            <v>558864</v>
          </cell>
          <cell r="K3670">
            <v>699808</v>
          </cell>
          <cell r="L3670">
            <v>2526800</v>
          </cell>
          <cell r="M3670">
            <v>787988</v>
          </cell>
          <cell r="N3670">
            <v>300450</v>
          </cell>
          <cell r="O3670">
            <v>1015493</v>
          </cell>
          <cell r="P3670">
            <v>1504952</v>
          </cell>
          <cell r="Q3670">
            <v>1056421</v>
          </cell>
          <cell r="R3670">
            <v>2131489</v>
          </cell>
          <cell r="S3670">
            <v>610342</v>
          </cell>
          <cell r="T3670">
            <v>838956.47</v>
          </cell>
          <cell r="U3670">
            <v>55231</v>
          </cell>
          <cell r="V3670">
            <v>506825</v>
          </cell>
          <cell r="W3670">
            <v>6257835</v>
          </cell>
          <cell r="X3670">
            <v>16356491</v>
          </cell>
          <cell r="Y3670">
            <v>22614326</v>
          </cell>
        </row>
        <row r="3671">
          <cell r="C3671">
            <v>2599</v>
          </cell>
          <cell r="D3671">
            <v>107868.25</v>
          </cell>
          <cell r="E3671">
            <v>429291</v>
          </cell>
          <cell r="F3671">
            <v>19351</v>
          </cell>
          <cell r="G3671">
            <v>94273</v>
          </cell>
          <cell r="H3671">
            <v>6006</v>
          </cell>
          <cell r="I3671">
            <v>34920</v>
          </cell>
          <cell r="J3671">
            <v>83606</v>
          </cell>
          <cell r="K3671">
            <v>0</v>
          </cell>
          <cell r="L3671">
            <v>12465</v>
          </cell>
          <cell r="M3671">
            <v>31073</v>
          </cell>
          <cell r="N3671">
            <v>0</v>
          </cell>
          <cell r="O3671">
            <v>32378</v>
          </cell>
          <cell r="P3671">
            <v>4630</v>
          </cell>
          <cell r="Q3671">
            <v>6050</v>
          </cell>
          <cell r="R3671">
            <v>389663</v>
          </cell>
          <cell r="S3671">
            <v>25503</v>
          </cell>
          <cell r="T3671">
            <v>31276</v>
          </cell>
          <cell r="U3671">
            <v>0</v>
          </cell>
          <cell r="V3671">
            <v>73337</v>
          </cell>
          <cell r="W3671">
            <v>818954</v>
          </cell>
          <cell r="X3671">
            <v>565335.25</v>
          </cell>
          <cell r="Y3671">
            <v>1384289.25</v>
          </cell>
        </row>
        <row r="3672">
          <cell r="C3672">
            <v>11145186</v>
          </cell>
          <cell r="D3672">
            <v>18293674.239999998</v>
          </cell>
          <cell r="E3672">
            <v>62168398</v>
          </cell>
          <cell r="F3672">
            <v>3748468</v>
          </cell>
          <cell r="G3672">
            <v>7468446</v>
          </cell>
          <cell r="H3672">
            <v>48811189</v>
          </cell>
          <cell r="I3672">
            <v>4973655</v>
          </cell>
          <cell r="J3672">
            <v>1555377</v>
          </cell>
          <cell r="K3672">
            <v>3660555</v>
          </cell>
          <cell r="L3672">
            <v>23990785</v>
          </cell>
          <cell r="M3672">
            <v>8351489</v>
          </cell>
          <cell r="N3672">
            <v>1749129</v>
          </cell>
          <cell r="O3672">
            <v>24153816</v>
          </cell>
          <cell r="P3672">
            <v>11062956</v>
          </cell>
          <cell r="Q3672">
            <v>4740700</v>
          </cell>
          <cell r="R3672">
            <v>25577083</v>
          </cell>
          <cell r="S3672">
            <v>2139554</v>
          </cell>
          <cell r="T3672">
            <v>8780312.4700000007</v>
          </cell>
          <cell r="U3672">
            <v>2686312</v>
          </cell>
          <cell r="V3672">
            <v>7245904</v>
          </cell>
          <cell r="W3672">
            <v>87745481</v>
          </cell>
          <cell r="X3672">
            <v>194557507.71000001</v>
          </cell>
          <cell r="Y3672">
            <v>282302988.70999998</v>
          </cell>
        </row>
        <row r="3673">
          <cell r="C3673">
            <v>1095717</v>
          </cell>
          <cell r="D3673">
            <v>1092053.3</v>
          </cell>
          <cell r="E3673">
            <v>8658872</v>
          </cell>
          <cell r="F3673">
            <v>2125075</v>
          </cell>
          <cell r="G3673">
            <v>4654385</v>
          </cell>
          <cell r="H3673">
            <v>4890919</v>
          </cell>
          <cell r="I3673">
            <v>2633283</v>
          </cell>
          <cell r="J3673">
            <v>1412627</v>
          </cell>
          <cell r="K3673">
            <v>1512522</v>
          </cell>
          <cell r="L3673">
            <v>7285525</v>
          </cell>
          <cell r="M3673">
            <v>2560851</v>
          </cell>
          <cell r="N3673">
            <v>967449</v>
          </cell>
          <cell r="O3673">
            <v>2307359</v>
          </cell>
          <cell r="P3673">
            <v>1501620</v>
          </cell>
          <cell r="Q3673">
            <v>3409148</v>
          </cell>
          <cell r="R3673">
            <v>5588742</v>
          </cell>
          <cell r="S3673">
            <v>2729419</v>
          </cell>
          <cell r="T3673">
            <v>3300072.03</v>
          </cell>
          <cell r="U3673">
            <v>649293</v>
          </cell>
          <cell r="V3673">
            <v>718561</v>
          </cell>
          <cell r="W3673">
            <v>14247614</v>
          </cell>
          <cell r="X3673">
            <v>44845878.329999998</v>
          </cell>
          <cell r="Y3673">
            <v>59093492.329999998</v>
          </cell>
        </row>
        <row r="3674">
          <cell r="C3674">
            <v>2111310</v>
          </cell>
          <cell r="D3674">
            <v>1507130.73</v>
          </cell>
          <cell r="E3674">
            <v>18211950</v>
          </cell>
          <cell r="F3674">
            <v>3239662</v>
          </cell>
          <cell r="G3674">
            <v>5753679</v>
          </cell>
          <cell r="H3674">
            <v>4516164</v>
          </cell>
          <cell r="I3674">
            <v>4520001</v>
          </cell>
          <cell r="J3674">
            <v>1030628</v>
          </cell>
          <cell r="K3674">
            <v>1003149</v>
          </cell>
          <cell r="L3674">
            <v>10731278</v>
          </cell>
          <cell r="M3674">
            <v>3682689</v>
          </cell>
          <cell r="N3674">
            <v>817734</v>
          </cell>
          <cell r="O3674">
            <v>3062596</v>
          </cell>
          <cell r="P3674">
            <v>3889283</v>
          </cell>
          <cell r="Q3674">
            <v>2352911</v>
          </cell>
          <cell r="R3674">
            <v>6261997</v>
          </cell>
          <cell r="S3674">
            <v>1302650</v>
          </cell>
          <cell r="T3674">
            <v>2669926.77</v>
          </cell>
          <cell r="U3674">
            <v>409233</v>
          </cell>
          <cell r="V3674">
            <v>1149339</v>
          </cell>
          <cell r="W3674">
            <v>24473947</v>
          </cell>
          <cell r="X3674">
            <v>53749363.5</v>
          </cell>
          <cell r="Y3674">
            <v>78223310.5</v>
          </cell>
        </row>
        <row r="3675">
          <cell r="C3675">
            <v>0</v>
          </cell>
          <cell r="D3675">
            <v>0</v>
          </cell>
          <cell r="E3675">
            <v>1339913</v>
          </cell>
          <cell r="F3675">
            <v>0</v>
          </cell>
          <cell r="G3675">
            <v>274658</v>
          </cell>
          <cell r="H3675">
            <v>0</v>
          </cell>
          <cell r="I3675">
            <v>0</v>
          </cell>
          <cell r="J3675">
            <v>39208</v>
          </cell>
          <cell r="K3675">
            <v>26372</v>
          </cell>
          <cell r="L3675">
            <v>0</v>
          </cell>
          <cell r="M3675">
            <v>0</v>
          </cell>
          <cell r="N3675">
            <v>0</v>
          </cell>
          <cell r="O3675">
            <v>0</v>
          </cell>
          <cell r="P3675">
            <v>0</v>
          </cell>
          <cell r="Q3675">
            <v>0</v>
          </cell>
          <cell r="R3675">
            <v>1206667</v>
          </cell>
          <cell r="S3675">
            <v>6000</v>
          </cell>
          <cell r="T3675">
            <v>0</v>
          </cell>
          <cell r="U3675">
            <v>0</v>
          </cell>
          <cell r="V3675">
            <v>38247</v>
          </cell>
          <cell r="W3675">
            <v>2546580</v>
          </cell>
          <cell r="X3675">
            <v>384485</v>
          </cell>
          <cell r="Y3675">
            <v>2931065</v>
          </cell>
        </row>
        <row r="3676">
          <cell r="C3676">
            <v>0</v>
          </cell>
          <cell r="D3676">
            <v>0</v>
          </cell>
          <cell r="E3676">
            <v>87713</v>
          </cell>
          <cell r="F3676">
            <v>0</v>
          </cell>
          <cell r="G3676">
            <v>171136</v>
          </cell>
          <cell r="H3676">
            <v>0</v>
          </cell>
          <cell r="I3676">
            <v>0</v>
          </cell>
          <cell r="J3676">
            <v>0</v>
          </cell>
          <cell r="K3676">
            <v>0</v>
          </cell>
          <cell r="L3676">
            <v>0</v>
          </cell>
          <cell r="M3676">
            <v>0</v>
          </cell>
          <cell r="N3676">
            <v>0</v>
          </cell>
          <cell r="O3676">
            <v>0</v>
          </cell>
          <cell r="P3676">
            <v>0</v>
          </cell>
          <cell r="Q3676">
            <v>0</v>
          </cell>
          <cell r="R3676">
            <v>220742</v>
          </cell>
          <cell r="S3676">
            <v>0</v>
          </cell>
          <cell r="T3676">
            <v>0</v>
          </cell>
          <cell r="U3676">
            <v>0</v>
          </cell>
          <cell r="V3676">
            <v>3660</v>
          </cell>
          <cell r="W3676">
            <v>308455</v>
          </cell>
          <cell r="X3676">
            <v>174796</v>
          </cell>
          <cell r="Y3676">
            <v>483251</v>
          </cell>
        </row>
        <row r="3677">
          <cell r="C3677">
            <v>0</v>
          </cell>
          <cell r="D3677">
            <v>6292</v>
          </cell>
          <cell r="E3677">
            <v>452806</v>
          </cell>
          <cell r="F3677">
            <v>0</v>
          </cell>
          <cell r="G3677">
            <v>53256</v>
          </cell>
          <cell r="H3677">
            <v>0</v>
          </cell>
          <cell r="I3677">
            <v>0</v>
          </cell>
          <cell r="J3677">
            <v>16632</v>
          </cell>
          <cell r="K3677">
            <v>0</v>
          </cell>
          <cell r="L3677">
            <v>0</v>
          </cell>
          <cell r="M3677">
            <v>4164</v>
          </cell>
          <cell r="N3677">
            <v>0</v>
          </cell>
          <cell r="O3677">
            <v>0</v>
          </cell>
          <cell r="P3677">
            <v>0</v>
          </cell>
          <cell r="Q3677">
            <v>12773</v>
          </cell>
          <cell r="R3677">
            <v>1107780</v>
          </cell>
          <cell r="S3677">
            <v>0</v>
          </cell>
          <cell r="T3677">
            <v>0</v>
          </cell>
          <cell r="U3677">
            <v>8004</v>
          </cell>
          <cell r="V3677">
            <v>56876</v>
          </cell>
          <cell r="W3677">
            <v>1560586</v>
          </cell>
          <cell r="X3677">
            <v>157997</v>
          </cell>
          <cell r="Y3677">
            <v>1718583</v>
          </cell>
        </row>
        <row r="3678">
          <cell r="C3678">
            <v>0</v>
          </cell>
          <cell r="D3678">
            <v>0</v>
          </cell>
          <cell r="E3678">
            <v>0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  <cell r="J3678">
            <v>0</v>
          </cell>
          <cell r="K3678">
            <v>0</v>
          </cell>
          <cell r="L3678">
            <v>0</v>
          </cell>
          <cell r="M3678">
            <v>0</v>
          </cell>
          <cell r="N3678">
            <v>0</v>
          </cell>
          <cell r="O3678">
            <v>0</v>
          </cell>
          <cell r="P3678">
            <v>0</v>
          </cell>
          <cell r="Q3678">
            <v>0</v>
          </cell>
          <cell r="R3678">
            <v>6000</v>
          </cell>
          <cell r="S3678">
            <v>0</v>
          </cell>
          <cell r="T3678">
            <v>0</v>
          </cell>
          <cell r="U3678">
            <v>0</v>
          </cell>
          <cell r="V3678">
            <v>0</v>
          </cell>
          <cell r="W3678">
            <v>6000</v>
          </cell>
          <cell r="X3678">
            <v>0</v>
          </cell>
          <cell r="Y3678">
            <v>6000</v>
          </cell>
        </row>
        <row r="3679">
          <cell r="C3679">
            <v>0</v>
          </cell>
          <cell r="D3679">
            <v>126078.5</v>
          </cell>
          <cell r="E3679">
            <v>10339319</v>
          </cell>
          <cell r="F3679">
            <v>0</v>
          </cell>
          <cell r="G3679">
            <v>315236</v>
          </cell>
          <cell r="H3679">
            <v>6370</v>
          </cell>
          <cell r="I3679">
            <v>0</v>
          </cell>
          <cell r="J3679">
            <v>87671</v>
          </cell>
          <cell r="K3679">
            <v>0</v>
          </cell>
          <cell r="L3679">
            <v>0</v>
          </cell>
          <cell r="M3679">
            <v>0</v>
          </cell>
          <cell r="N3679">
            <v>0</v>
          </cell>
          <cell r="O3679">
            <v>20796</v>
          </cell>
          <cell r="P3679">
            <v>0</v>
          </cell>
          <cell r="Q3679">
            <v>18075</v>
          </cell>
          <cell r="R3679">
            <v>4524427</v>
          </cell>
          <cell r="S3679">
            <v>297411</v>
          </cell>
          <cell r="T3679">
            <v>0</v>
          </cell>
          <cell r="U3679">
            <v>30310</v>
          </cell>
          <cell r="V3679">
            <v>145337</v>
          </cell>
          <cell r="W3679">
            <v>14863746</v>
          </cell>
          <cell r="X3679">
            <v>1047284.5</v>
          </cell>
          <cell r="Y3679">
            <v>15911030.5</v>
          </cell>
        </row>
        <row r="3680">
          <cell r="C3680">
            <v>13433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  <cell r="J3680">
            <v>0</v>
          </cell>
          <cell r="K3680">
            <v>0</v>
          </cell>
          <cell r="L3680">
            <v>65304</v>
          </cell>
          <cell r="M3680">
            <v>0</v>
          </cell>
          <cell r="N3680">
            <v>46471</v>
          </cell>
          <cell r="O3680">
            <v>0</v>
          </cell>
          <cell r="P3680">
            <v>9420</v>
          </cell>
          <cell r="Q3680">
            <v>5439</v>
          </cell>
          <cell r="R3680">
            <v>28886</v>
          </cell>
          <cell r="S3680">
            <v>250736</v>
          </cell>
          <cell r="T3680">
            <v>0</v>
          </cell>
          <cell r="U3680">
            <v>0</v>
          </cell>
          <cell r="V3680">
            <v>0</v>
          </cell>
          <cell r="W3680">
            <v>28886</v>
          </cell>
          <cell r="X3680">
            <v>390803</v>
          </cell>
          <cell r="Y3680">
            <v>419689</v>
          </cell>
        </row>
        <row r="3681">
          <cell r="C3681">
            <v>26956041</v>
          </cell>
          <cell r="D3681">
            <v>32060422.609999999</v>
          </cell>
          <cell r="E3681">
            <v>212839690</v>
          </cell>
          <cell r="F3681">
            <v>30532650</v>
          </cell>
          <cell r="G3681">
            <v>60922688</v>
          </cell>
          <cell r="H3681">
            <v>91843322</v>
          </cell>
          <cell r="I3681">
            <v>38261382</v>
          </cell>
          <cell r="J3681">
            <v>15679318</v>
          </cell>
          <cell r="K3681">
            <v>17435274</v>
          </cell>
          <cell r="L3681">
            <v>116164373</v>
          </cell>
          <cell r="M3681">
            <v>35092892</v>
          </cell>
          <cell r="N3681">
            <v>10882889</v>
          </cell>
          <cell r="O3681">
            <v>50732955</v>
          </cell>
          <cell r="P3681">
            <v>44933638</v>
          </cell>
          <cell r="Q3681">
            <v>40339748</v>
          </cell>
          <cell r="R3681">
            <v>92370302</v>
          </cell>
          <cell r="S3681">
            <v>24932701</v>
          </cell>
          <cell r="T3681">
            <v>35252318.189999998</v>
          </cell>
          <cell r="U3681">
            <v>10885508</v>
          </cell>
          <cell r="V3681">
            <v>20281122</v>
          </cell>
          <cell r="W3681">
            <v>305209992</v>
          </cell>
          <cell r="X3681">
            <v>703189241.79999995</v>
          </cell>
          <cell r="Y3681">
            <v>1008399233.8</v>
          </cell>
        </row>
        <row r="3682">
          <cell r="C3682">
            <v>0</v>
          </cell>
          <cell r="D3682">
            <v>2030.82</v>
          </cell>
          <cell r="E3682">
            <v>4205879</v>
          </cell>
          <cell r="F3682">
            <v>0</v>
          </cell>
          <cell r="G3682">
            <v>409838</v>
          </cell>
          <cell r="H3682">
            <v>163690</v>
          </cell>
          <cell r="I3682">
            <v>0</v>
          </cell>
          <cell r="J3682">
            <v>3119</v>
          </cell>
          <cell r="K3682">
            <v>0</v>
          </cell>
          <cell r="L3682">
            <v>350444</v>
          </cell>
          <cell r="M3682">
            <v>0</v>
          </cell>
          <cell r="N3682">
            <v>0</v>
          </cell>
          <cell r="O3682">
            <v>5493</v>
          </cell>
          <cell r="P3682">
            <v>0</v>
          </cell>
          <cell r="Q3682">
            <v>606080</v>
          </cell>
          <cell r="R3682">
            <v>53337</v>
          </cell>
          <cell r="S3682">
            <v>0</v>
          </cell>
          <cell r="T3682">
            <v>140586.66</v>
          </cell>
          <cell r="U3682">
            <v>32200</v>
          </cell>
          <cell r="V3682">
            <v>61200</v>
          </cell>
          <cell r="W3682">
            <v>4259216</v>
          </cell>
          <cell r="X3682">
            <v>1774681.48</v>
          </cell>
          <cell r="Y3682">
            <v>6033897.4800000004</v>
          </cell>
        </row>
        <row r="3683">
          <cell r="C3683">
            <v>0</v>
          </cell>
          <cell r="D3683">
            <v>51063.14</v>
          </cell>
          <cell r="E3683">
            <v>1037840</v>
          </cell>
          <cell r="F3683">
            <v>11700</v>
          </cell>
          <cell r="G3683">
            <v>452143</v>
          </cell>
          <cell r="H3683">
            <v>218580</v>
          </cell>
          <cell r="I3683">
            <v>212674</v>
          </cell>
          <cell r="J3683">
            <v>805909</v>
          </cell>
          <cell r="K3683">
            <v>0</v>
          </cell>
          <cell r="L3683">
            <v>682463</v>
          </cell>
          <cell r="M3683">
            <v>0</v>
          </cell>
          <cell r="N3683">
            <v>0</v>
          </cell>
          <cell r="O3683">
            <v>468656</v>
          </cell>
          <cell r="P3683">
            <v>52920</v>
          </cell>
          <cell r="Q3683">
            <v>444847</v>
          </cell>
          <cell r="R3683">
            <v>346496</v>
          </cell>
          <cell r="S3683">
            <v>0</v>
          </cell>
          <cell r="T3683">
            <v>763244.54</v>
          </cell>
          <cell r="U3683">
            <v>85500</v>
          </cell>
          <cell r="V3683">
            <v>0</v>
          </cell>
          <cell r="W3683">
            <v>1384336</v>
          </cell>
          <cell r="X3683">
            <v>4249699.68</v>
          </cell>
          <cell r="Y3683">
            <v>5634035.6799999997</v>
          </cell>
        </row>
        <row r="3684">
          <cell r="C3684">
            <v>0</v>
          </cell>
          <cell r="D3684">
            <v>121991.8</v>
          </cell>
          <cell r="E3684">
            <v>1454226</v>
          </cell>
          <cell r="F3684">
            <v>79200</v>
          </cell>
          <cell r="G3684">
            <v>13314</v>
          </cell>
          <cell r="H3684">
            <v>704544</v>
          </cell>
          <cell r="I3684">
            <v>279613</v>
          </cell>
          <cell r="J3684">
            <v>445281</v>
          </cell>
          <cell r="K3684">
            <v>0</v>
          </cell>
          <cell r="L3684">
            <v>637845</v>
          </cell>
          <cell r="M3684">
            <v>0</v>
          </cell>
          <cell r="N3684">
            <v>0</v>
          </cell>
          <cell r="O3684">
            <v>13436</v>
          </cell>
          <cell r="P3684">
            <v>141496</v>
          </cell>
          <cell r="Q3684">
            <v>1315332</v>
          </cell>
          <cell r="R3684">
            <v>800617</v>
          </cell>
          <cell r="S3684">
            <v>204364</v>
          </cell>
          <cell r="T3684">
            <v>387940.16</v>
          </cell>
          <cell r="U3684">
            <v>0</v>
          </cell>
          <cell r="V3684">
            <v>0</v>
          </cell>
          <cell r="W3684">
            <v>2254843</v>
          </cell>
          <cell r="X3684">
            <v>4344356.96</v>
          </cell>
          <cell r="Y3684">
            <v>6599199.96</v>
          </cell>
        </row>
        <row r="3685">
          <cell r="C3685">
            <v>0</v>
          </cell>
          <cell r="D3685">
            <v>2808.36</v>
          </cell>
          <cell r="E3685">
            <v>322710</v>
          </cell>
          <cell r="F3685">
            <v>38640</v>
          </cell>
          <cell r="G3685">
            <v>490616</v>
          </cell>
          <cell r="H3685">
            <v>0</v>
          </cell>
          <cell r="I3685">
            <v>264600</v>
          </cell>
          <cell r="J3685">
            <v>0</v>
          </cell>
          <cell r="K3685">
            <v>0</v>
          </cell>
          <cell r="L3685">
            <v>135875</v>
          </cell>
          <cell r="M3685">
            <v>0</v>
          </cell>
          <cell r="N3685">
            <v>0</v>
          </cell>
          <cell r="O3685">
            <v>3413</v>
          </cell>
          <cell r="P3685">
            <v>142472</v>
          </cell>
          <cell r="Q3685">
            <v>635331</v>
          </cell>
          <cell r="R3685">
            <v>772595</v>
          </cell>
          <cell r="S3685">
            <v>118122</v>
          </cell>
          <cell r="T3685">
            <v>4760</v>
          </cell>
          <cell r="U3685">
            <v>0</v>
          </cell>
          <cell r="V3685">
            <v>47124</v>
          </cell>
          <cell r="W3685">
            <v>1095305</v>
          </cell>
          <cell r="X3685">
            <v>1883761.36</v>
          </cell>
          <cell r="Y3685">
            <v>2979066.36</v>
          </cell>
        </row>
        <row r="3686">
          <cell r="C3686">
            <v>0</v>
          </cell>
          <cell r="D3686">
            <v>31813.26</v>
          </cell>
          <cell r="E3686">
            <v>2401932</v>
          </cell>
          <cell r="F3686">
            <v>117120</v>
          </cell>
          <cell r="G3686">
            <v>47287</v>
          </cell>
          <cell r="H3686">
            <v>429440</v>
          </cell>
          <cell r="I3686">
            <v>50400</v>
          </cell>
          <cell r="J3686">
            <v>183803</v>
          </cell>
          <cell r="K3686">
            <v>0</v>
          </cell>
          <cell r="L3686">
            <v>145174</v>
          </cell>
          <cell r="M3686">
            <v>0</v>
          </cell>
          <cell r="N3686">
            <v>0</v>
          </cell>
          <cell r="O3686">
            <v>24407</v>
          </cell>
          <cell r="P3686">
            <v>0</v>
          </cell>
          <cell r="Q3686">
            <v>584529</v>
          </cell>
          <cell r="R3686">
            <v>55751</v>
          </cell>
          <cell r="S3686">
            <v>59220</v>
          </cell>
          <cell r="T3686">
            <v>662322.55000000005</v>
          </cell>
          <cell r="U3686">
            <v>0</v>
          </cell>
          <cell r="V3686">
            <v>0</v>
          </cell>
          <cell r="W3686">
            <v>2457683</v>
          </cell>
          <cell r="X3686">
            <v>2335515.81</v>
          </cell>
          <cell r="Y3686">
            <v>4793198.8099999996</v>
          </cell>
        </row>
        <row r="3687">
          <cell r="C3687">
            <v>0</v>
          </cell>
          <cell r="D3687">
            <v>323196.58</v>
          </cell>
          <cell r="E3687">
            <v>637382</v>
          </cell>
          <cell r="F3687">
            <v>56700</v>
          </cell>
          <cell r="G3687">
            <v>60180</v>
          </cell>
          <cell r="H3687">
            <v>664895</v>
          </cell>
          <cell r="I3687">
            <v>267198</v>
          </cell>
          <cell r="J3687">
            <v>17786</v>
          </cell>
          <cell r="K3687">
            <v>0</v>
          </cell>
          <cell r="L3687">
            <v>466782</v>
          </cell>
          <cell r="M3687">
            <v>0</v>
          </cell>
          <cell r="N3687">
            <v>0</v>
          </cell>
          <cell r="O3687">
            <v>63593</v>
          </cell>
          <cell r="P3687">
            <v>0</v>
          </cell>
          <cell r="Q3687">
            <v>396803</v>
          </cell>
          <cell r="R3687">
            <v>728024</v>
          </cell>
          <cell r="S3687">
            <v>0</v>
          </cell>
          <cell r="T3687">
            <v>345138.48</v>
          </cell>
          <cell r="U3687">
            <v>0</v>
          </cell>
          <cell r="V3687">
            <v>0</v>
          </cell>
          <cell r="W3687">
            <v>1365406</v>
          </cell>
          <cell r="X3687">
            <v>2662272.06</v>
          </cell>
          <cell r="Y3687">
            <v>4027678.06</v>
          </cell>
        </row>
        <row r="3688">
          <cell r="C3688">
            <v>0</v>
          </cell>
          <cell r="D3688">
            <v>3880.82</v>
          </cell>
          <cell r="E3688">
            <v>1672398</v>
          </cell>
          <cell r="F3688">
            <v>33990</v>
          </cell>
          <cell r="G3688">
            <v>163200</v>
          </cell>
          <cell r="H3688">
            <v>179397</v>
          </cell>
          <cell r="I3688">
            <v>0</v>
          </cell>
          <cell r="J3688">
            <v>4361</v>
          </cell>
          <cell r="K3688">
            <v>0</v>
          </cell>
          <cell r="L3688">
            <v>121937</v>
          </cell>
          <cell r="M3688">
            <v>0</v>
          </cell>
          <cell r="N3688">
            <v>0</v>
          </cell>
          <cell r="O3688">
            <v>4459</v>
          </cell>
          <cell r="P3688">
            <v>86082</v>
          </cell>
          <cell r="Q3688">
            <v>631024</v>
          </cell>
          <cell r="R3688">
            <v>210249</v>
          </cell>
          <cell r="S3688">
            <v>157350</v>
          </cell>
          <cell r="T3688">
            <v>189043.35</v>
          </cell>
          <cell r="U3688">
            <v>0</v>
          </cell>
          <cell r="V3688">
            <v>0</v>
          </cell>
          <cell r="W3688">
            <v>1882647</v>
          </cell>
          <cell r="X3688">
            <v>1574724.17</v>
          </cell>
          <cell r="Y3688">
            <v>3457371.17</v>
          </cell>
        </row>
        <row r="3689">
          <cell r="C3689">
            <v>0</v>
          </cell>
          <cell r="D3689">
            <v>2638.95</v>
          </cell>
          <cell r="E3689">
            <v>856118</v>
          </cell>
          <cell r="F3689">
            <v>0</v>
          </cell>
          <cell r="G3689">
            <v>283101</v>
          </cell>
          <cell r="H3689">
            <v>352862</v>
          </cell>
          <cell r="I3689">
            <v>184506</v>
          </cell>
          <cell r="J3689">
            <v>116372</v>
          </cell>
          <cell r="K3689">
            <v>0</v>
          </cell>
          <cell r="L3689">
            <v>25344</v>
          </cell>
          <cell r="M3689">
            <v>0</v>
          </cell>
          <cell r="N3689">
            <v>0</v>
          </cell>
          <cell r="O3689">
            <v>130951</v>
          </cell>
          <cell r="P3689">
            <v>58193</v>
          </cell>
          <cell r="Q3689">
            <v>264846</v>
          </cell>
          <cell r="R3689">
            <v>246520</v>
          </cell>
          <cell r="S3689">
            <v>84346</v>
          </cell>
          <cell r="T3689">
            <v>704267.76</v>
          </cell>
          <cell r="U3689">
            <v>27308</v>
          </cell>
          <cell r="V3689">
            <v>0</v>
          </cell>
          <cell r="W3689">
            <v>1102638</v>
          </cell>
          <cell r="X3689">
            <v>2234735.71</v>
          </cell>
          <cell r="Y3689">
            <v>3337373.71</v>
          </cell>
        </row>
        <row r="3690">
          <cell r="C3690">
            <v>0</v>
          </cell>
          <cell r="D3690">
            <v>0</v>
          </cell>
          <cell r="E3690">
            <v>253018</v>
          </cell>
          <cell r="F3690">
            <v>0</v>
          </cell>
          <cell r="G3690">
            <v>11670</v>
          </cell>
          <cell r="H3690">
            <v>145920</v>
          </cell>
          <cell r="I3690">
            <v>0</v>
          </cell>
          <cell r="J3690">
            <v>0</v>
          </cell>
          <cell r="K3690">
            <v>0</v>
          </cell>
          <cell r="L3690">
            <v>182325</v>
          </cell>
          <cell r="M3690">
            <v>0</v>
          </cell>
          <cell r="N3690">
            <v>0</v>
          </cell>
          <cell r="O3690">
            <v>0</v>
          </cell>
          <cell r="P3690">
            <v>50402</v>
          </cell>
          <cell r="Q3690">
            <v>0</v>
          </cell>
          <cell r="R3690">
            <v>109469</v>
          </cell>
          <cell r="S3690">
            <v>0</v>
          </cell>
          <cell r="T3690">
            <v>85158.55</v>
          </cell>
          <cell r="U3690">
            <v>0</v>
          </cell>
          <cell r="V3690">
            <v>0</v>
          </cell>
          <cell r="W3690">
            <v>362487</v>
          </cell>
          <cell r="X3690">
            <v>475475.55</v>
          </cell>
          <cell r="Y3690">
            <v>837962.55</v>
          </cell>
        </row>
        <row r="3691">
          <cell r="C3691">
            <v>0</v>
          </cell>
          <cell r="D3691">
            <v>0</v>
          </cell>
          <cell r="E3691">
            <v>0</v>
          </cell>
          <cell r="F3691">
            <v>0</v>
          </cell>
          <cell r="G3691">
            <v>43740</v>
          </cell>
          <cell r="H3691">
            <v>0</v>
          </cell>
          <cell r="I3691">
            <v>0</v>
          </cell>
          <cell r="J3691">
            <v>55395</v>
          </cell>
          <cell r="K3691">
            <v>0</v>
          </cell>
          <cell r="L3691">
            <v>0</v>
          </cell>
          <cell r="M3691">
            <v>0</v>
          </cell>
          <cell r="N3691">
            <v>0</v>
          </cell>
          <cell r="O3691">
            <v>0</v>
          </cell>
          <cell r="P3691">
            <v>0</v>
          </cell>
          <cell r="Q3691">
            <v>0</v>
          </cell>
          <cell r="R3691">
            <v>0</v>
          </cell>
          <cell r="S3691">
            <v>0</v>
          </cell>
          <cell r="T3691">
            <v>0</v>
          </cell>
          <cell r="U3691">
            <v>0</v>
          </cell>
          <cell r="V3691">
            <v>0</v>
          </cell>
          <cell r="W3691">
            <v>0</v>
          </cell>
          <cell r="X3691">
            <v>99135</v>
          </cell>
          <cell r="Y3691">
            <v>99135</v>
          </cell>
        </row>
        <row r="3692">
          <cell r="C3692">
            <v>0</v>
          </cell>
          <cell r="D3692">
            <v>314670.15000000002</v>
          </cell>
          <cell r="E3692">
            <v>2036270</v>
          </cell>
          <cell r="F3692">
            <v>139140</v>
          </cell>
          <cell r="G3692">
            <v>1441192</v>
          </cell>
          <cell r="H3692">
            <v>483659</v>
          </cell>
          <cell r="I3692">
            <v>151380</v>
          </cell>
          <cell r="J3692">
            <v>55125</v>
          </cell>
          <cell r="K3692">
            <v>0</v>
          </cell>
          <cell r="L3692">
            <v>719036</v>
          </cell>
          <cell r="M3692">
            <v>0</v>
          </cell>
          <cell r="N3692">
            <v>0</v>
          </cell>
          <cell r="O3692">
            <v>373975</v>
          </cell>
          <cell r="P3692">
            <v>0</v>
          </cell>
          <cell r="Q3692">
            <v>43216</v>
          </cell>
          <cell r="R3692">
            <v>1269526</v>
          </cell>
          <cell r="S3692">
            <v>119700</v>
          </cell>
          <cell r="T3692">
            <v>1303528.0900000001</v>
          </cell>
          <cell r="U3692">
            <v>22500</v>
          </cell>
          <cell r="V3692">
            <v>2847740</v>
          </cell>
          <cell r="W3692">
            <v>3305796</v>
          </cell>
          <cell r="X3692">
            <v>8014861.2400000002</v>
          </cell>
          <cell r="Y3692">
            <v>11320657.24</v>
          </cell>
        </row>
        <row r="3693">
          <cell r="C3693">
            <v>0</v>
          </cell>
          <cell r="D3693">
            <v>7821.39</v>
          </cell>
          <cell r="E3693">
            <v>1440431</v>
          </cell>
          <cell r="F3693">
            <v>0</v>
          </cell>
          <cell r="G3693">
            <v>109856</v>
          </cell>
          <cell r="H3693">
            <v>607555</v>
          </cell>
          <cell r="I3693">
            <v>0</v>
          </cell>
          <cell r="J3693">
            <v>488072</v>
          </cell>
          <cell r="K3693">
            <v>0</v>
          </cell>
          <cell r="L3693">
            <v>4674</v>
          </cell>
          <cell r="M3693">
            <v>0</v>
          </cell>
          <cell r="N3693">
            <v>0</v>
          </cell>
          <cell r="O3693">
            <v>14736</v>
          </cell>
          <cell r="P3693">
            <v>11340</v>
          </cell>
          <cell r="Q3693">
            <v>966501</v>
          </cell>
          <cell r="R3693">
            <v>1328672</v>
          </cell>
          <cell r="S3693">
            <v>221942</v>
          </cell>
          <cell r="T3693">
            <v>1391010.4</v>
          </cell>
          <cell r="U3693">
            <v>0</v>
          </cell>
          <cell r="V3693">
            <v>0</v>
          </cell>
          <cell r="W3693">
            <v>2769103</v>
          </cell>
          <cell r="X3693">
            <v>3823507.79</v>
          </cell>
          <cell r="Y3693">
            <v>6592610.79</v>
          </cell>
        </row>
        <row r="3694">
          <cell r="C3694">
            <v>0</v>
          </cell>
          <cell r="D3694">
            <v>62584.14</v>
          </cell>
          <cell r="E3694">
            <v>777204</v>
          </cell>
          <cell r="F3694">
            <v>63030</v>
          </cell>
          <cell r="G3694">
            <v>510776</v>
          </cell>
          <cell r="H3694">
            <v>305469</v>
          </cell>
          <cell r="I3694">
            <v>195403</v>
          </cell>
          <cell r="J3694">
            <v>344717</v>
          </cell>
          <cell r="K3694">
            <v>0</v>
          </cell>
          <cell r="L3694">
            <v>19702</v>
          </cell>
          <cell r="M3694">
            <v>0</v>
          </cell>
          <cell r="N3694">
            <v>0</v>
          </cell>
          <cell r="O3694">
            <v>26294</v>
          </cell>
          <cell r="P3694">
            <v>0</v>
          </cell>
          <cell r="Q3694">
            <v>386712</v>
          </cell>
          <cell r="R3694">
            <v>73171</v>
          </cell>
          <cell r="S3694">
            <v>226695</v>
          </cell>
          <cell r="T3694">
            <v>135474.5</v>
          </cell>
          <cell r="U3694">
            <v>0</v>
          </cell>
          <cell r="V3694">
            <v>0</v>
          </cell>
          <cell r="W3694">
            <v>850375</v>
          </cell>
          <cell r="X3694">
            <v>2276856.64</v>
          </cell>
          <cell r="Y3694">
            <v>3127231.64</v>
          </cell>
        </row>
        <row r="3695">
          <cell r="C3695">
            <v>0</v>
          </cell>
          <cell r="D3695">
            <v>0</v>
          </cell>
          <cell r="E3695">
            <v>54039</v>
          </cell>
          <cell r="F3695">
            <v>0</v>
          </cell>
          <cell r="G3695">
            <v>78960</v>
          </cell>
          <cell r="H3695">
            <v>0</v>
          </cell>
          <cell r="I3695">
            <v>0</v>
          </cell>
          <cell r="J3695">
            <v>190050</v>
          </cell>
          <cell r="K3695">
            <v>0</v>
          </cell>
          <cell r="L3695">
            <v>0</v>
          </cell>
          <cell r="M3695">
            <v>0</v>
          </cell>
          <cell r="N3695">
            <v>0</v>
          </cell>
          <cell r="O3695">
            <v>0</v>
          </cell>
          <cell r="P3695">
            <v>0</v>
          </cell>
          <cell r="Q3695">
            <v>0</v>
          </cell>
          <cell r="R3695">
            <v>0</v>
          </cell>
          <cell r="S3695">
            <v>0</v>
          </cell>
          <cell r="T3695">
            <v>0</v>
          </cell>
          <cell r="U3695">
            <v>0</v>
          </cell>
          <cell r="V3695">
            <v>0</v>
          </cell>
          <cell r="W3695">
            <v>54039</v>
          </cell>
          <cell r="X3695">
            <v>269010</v>
          </cell>
          <cell r="Y3695">
            <v>323049</v>
          </cell>
        </row>
        <row r="3696">
          <cell r="C3696">
            <v>0</v>
          </cell>
          <cell r="D3696">
            <v>0</v>
          </cell>
          <cell r="E3696">
            <v>0</v>
          </cell>
          <cell r="F3696">
            <v>0</v>
          </cell>
          <cell r="G3696">
            <v>49500</v>
          </cell>
          <cell r="H3696">
            <v>0</v>
          </cell>
          <cell r="I3696">
            <v>0</v>
          </cell>
          <cell r="J3696">
            <v>144749</v>
          </cell>
          <cell r="K3696">
            <v>0</v>
          </cell>
          <cell r="L3696">
            <v>0</v>
          </cell>
          <cell r="M3696">
            <v>0</v>
          </cell>
          <cell r="N3696">
            <v>0</v>
          </cell>
          <cell r="O3696">
            <v>0</v>
          </cell>
          <cell r="P3696">
            <v>0</v>
          </cell>
          <cell r="Q3696">
            <v>0</v>
          </cell>
          <cell r="R3696">
            <v>0</v>
          </cell>
          <cell r="S3696">
            <v>0</v>
          </cell>
          <cell r="T3696">
            <v>0</v>
          </cell>
          <cell r="U3696">
            <v>0</v>
          </cell>
          <cell r="V3696">
            <v>0</v>
          </cell>
          <cell r="W3696">
            <v>0</v>
          </cell>
          <cell r="X3696">
            <v>194249</v>
          </cell>
          <cell r="Y3696">
            <v>194249</v>
          </cell>
        </row>
        <row r="3697">
          <cell r="C3697">
            <v>0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  <cell r="J3697">
            <v>0</v>
          </cell>
          <cell r="K3697">
            <v>0</v>
          </cell>
          <cell r="L3697">
            <v>0</v>
          </cell>
          <cell r="M3697">
            <v>0</v>
          </cell>
          <cell r="N3697">
            <v>0</v>
          </cell>
          <cell r="O3697">
            <v>0</v>
          </cell>
          <cell r="P3697">
            <v>0</v>
          </cell>
          <cell r="Q3697">
            <v>0</v>
          </cell>
          <cell r="R3697">
            <v>207525</v>
          </cell>
          <cell r="S3697">
            <v>0</v>
          </cell>
          <cell r="T3697">
            <v>0</v>
          </cell>
          <cell r="U3697">
            <v>0</v>
          </cell>
          <cell r="V3697">
            <v>0</v>
          </cell>
          <cell r="W3697">
            <v>207525</v>
          </cell>
          <cell r="X3697">
            <v>0</v>
          </cell>
          <cell r="Y3697">
            <v>207525</v>
          </cell>
        </row>
        <row r="3698">
          <cell r="C3698">
            <v>0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  <cell r="I3698">
            <v>0</v>
          </cell>
          <cell r="J3698">
            <v>0</v>
          </cell>
          <cell r="K3698">
            <v>0</v>
          </cell>
          <cell r="L3698">
            <v>0</v>
          </cell>
          <cell r="M3698">
            <v>0</v>
          </cell>
          <cell r="N3698">
            <v>0</v>
          </cell>
          <cell r="O3698">
            <v>0</v>
          </cell>
          <cell r="P3698">
            <v>0</v>
          </cell>
          <cell r="Q3698">
            <v>0</v>
          </cell>
          <cell r="R3698">
            <v>176843</v>
          </cell>
          <cell r="S3698">
            <v>0</v>
          </cell>
          <cell r="T3698">
            <v>0</v>
          </cell>
          <cell r="U3698">
            <v>0</v>
          </cell>
          <cell r="V3698">
            <v>0</v>
          </cell>
          <cell r="W3698">
            <v>176843</v>
          </cell>
          <cell r="X3698">
            <v>0</v>
          </cell>
          <cell r="Y3698">
            <v>176843</v>
          </cell>
        </row>
        <row r="3699">
          <cell r="C3699">
            <v>0</v>
          </cell>
          <cell r="D3699">
            <v>0</v>
          </cell>
          <cell r="E3699">
            <v>1353298</v>
          </cell>
          <cell r="F3699">
            <v>0</v>
          </cell>
          <cell r="G3699">
            <v>161688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  <cell r="Q3699">
            <v>0</v>
          </cell>
          <cell r="R3699">
            <v>253010</v>
          </cell>
          <cell r="S3699">
            <v>0</v>
          </cell>
          <cell r="T3699">
            <v>0</v>
          </cell>
          <cell r="U3699">
            <v>0</v>
          </cell>
          <cell r="V3699">
            <v>0</v>
          </cell>
          <cell r="W3699">
            <v>1606308</v>
          </cell>
          <cell r="X3699">
            <v>161688</v>
          </cell>
          <cell r="Y3699">
            <v>1767996</v>
          </cell>
        </row>
        <row r="3700"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48710</v>
          </cell>
          <cell r="Q3700">
            <v>0</v>
          </cell>
          <cell r="R3700">
            <v>889595</v>
          </cell>
          <cell r="S3700">
            <v>0</v>
          </cell>
          <cell r="T3700">
            <v>0</v>
          </cell>
          <cell r="U3700">
            <v>0</v>
          </cell>
          <cell r="V3700">
            <v>0</v>
          </cell>
          <cell r="W3700">
            <v>889595</v>
          </cell>
          <cell r="X3700">
            <v>48710</v>
          </cell>
          <cell r="Y3700">
            <v>938305</v>
          </cell>
        </row>
        <row r="3701">
          <cell r="C3701">
            <v>0</v>
          </cell>
          <cell r="D3701">
            <v>924499.41</v>
          </cell>
          <cell r="E3701">
            <v>18502745</v>
          </cell>
          <cell r="F3701">
            <v>539520</v>
          </cell>
          <cell r="G3701">
            <v>4327061</v>
          </cell>
          <cell r="H3701">
            <v>4256011</v>
          </cell>
          <cell r="I3701">
            <v>1605774</v>
          </cell>
          <cell r="J3701">
            <v>2854739</v>
          </cell>
          <cell r="K3701">
            <v>0</v>
          </cell>
          <cell r="L3701">
            <v>3491601</v>
          </cell>
          <cell r="M3701">
            <v>0</v>
          </cell>
          <cell r="N3701">
            <v>0</v>
          </cell>
          <cell r="O3701">
            <v>1129413</v>
          </cell>
          <cell r="P3701">
            <v>591615</v>
          </cell>
          <cell r="Q3701">
            <v>6275221</v>
          </cell>
          <cell r="R3701">
            <v>7521400</v>
          </cell>
          <cell r="S3701">
            <v>1191739</v>
          </cell>
          <cell r="T3701">
            <v>6112475.0300000003</v>
          </cell>
          <cell r="U3701">
            <v>167508</v>
          </cell>
          <cell r="V3701">
            <v>2956064</v>
          </cell>
          <cell r="W3701">
            <v>26024145</v>
          </cell>
          <cell r="X3701">
            <v>36423240.439999998</v>
          </cell>
          <cell r="Y3701">
            <v>62447385.439999998</v>
          </cell>
        </row>
        <row r="3702">
          <cell r="C3702">
            <v>0</v>
          </cell>
          <cell r="D3702">
            <v>438716.05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  <cell r="Q3702">
            <v>0</v>
          </cell>
          <cell r="R3702">
            <v>0</v>
          </cell>
          <cell r="S3702">
            <v>0</v>
          </cell>
          <cell r="T3702">
            <v>0</v>
          </cell>
          <cell r="U3702">
            <v>0</v>
          </cell>
          <cell r="V3702">
            <v>0</v>
          </cell>
          <cell r="W3702">
            <v>0</v>
          </cell>
          <cell r="X3702">
            <v>438716.05</v>
          </cell>
          <cell r="Y3702">
            <v>438716.05</v>
          </cell>
        </row>
        <row r="3703">
          <cell r="C3703">
            <v>0</v>
          </cell>
          <cell r="D3703">
            <v>923954.96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  <cell r="O3703">
            <v>0</v>
          </cell>
          <cell r="P3703">
            <v>0</v>
          </cell>
          <cell r="Q3703">
            <v>0</v>
          </cell>
          <cell r="R3703">
            <v>0</v>
          </cell>
          <cell r="S3703">
            <v>0</v>
          </cell>
          <cell r="T3703">
            <v>0</v>
          </cell>
          <cell r="U3703">
            <v>0</v>
          </cell>
          <cell r="V3703">
            <v>0</v>
          </cell>
          <cell r="W3703">
            <v>0</v>
          </cell>
          <cell r="X3703">
            <v>923954.96</v>
          </cell>
          <cell r="Y3703">
            <v>923954.96</v>
          </cell>
        </row>
        <row r="3704">
          <cell r="C3704">
            <v>0</v>
          </cell>
          <cell r="D3704">
            <v>1944426.67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  <cell r="O3704">
            <v>0</v>
          </cell>
          <cell r="P3704">
            <v>0</v>
          </cell>
          <cell r="Q3704">
            <v>0</v>
          </cell>
          <cell r="R3704">
            <v>0</v>
          </cell>
          <cell r="S3704">
            <v>0</v>
          </cell>
          <cell r="T3704">
            <v>0</v>
          </cell>
          <cell r="U3704">
            <v>0</v>
          </cell>
          <cell r="V3704">
            <v>0</v>
          </cell>
          <cell r="W3704">
            <v>0</v>
          </cell>
          <cell r="X3704">
            <v>1944426.67</v>
          </cell>
          <cell r="Y3704">
            <v>1944426.67</v>
          </cell>
        </row>
        <row r="3705">
          <cell r="C3705">
            <v>0</v>
          </cell>
          <cell r="D3705">
            <v>260261.48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  <cell r="O3705">
            <v>0</v>
          </cell>
          <cell r="P3705">
            <v>0</v>
          </cell>
          <cell r="Q3705">
            <v>0</v>
          </cell>
          <cell r="R3705">
            <v>0</v>
          </cell>
          <cell r="S3705">
            <v>0</v>
          </cell>
          <cell r="T3705">
            <v>0</v>
          </cell>
          <cell r="U3705">
            <v>0</v>
          </cell>
          <cell r="V3705">
            <v>0</v>
          </cell>
          <cell r="W3705">
            <v>0</v>
          </cell>
          <cell r="X3705">
            <v>260261.48</v>
          </cell>
          <cell r="Y3705">
            <v>260261.48</v>
          </cell>
        </row>
        <row r="3706">
          <cell r="C3706">
            <v>0</v>
          </cell>
          <cell r="D3706">
            <v>1508323.22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  <cell r="J3706">
            <v>0</v>
          </cell>
          <cell r="K3706">
            <v>0</v>
          </cell>
          <cell r="L3706">
            <v>0</v>
          </cell>
          <cell r="M3706">
            <v>0</v>
          </cell>
          <cell r="N3706">
            <v>0</v>
          </cell>
          <cell r="O3706">
            <v>0</v>
          </cell>
          <cell r="P3706">
            <v>0</v>
          </cell>
          <cell r="Q3706">
            <v>0</v>
          </cell>
          <cell r="R3706">
            <v>0</v>
          </cell>
          <cell r="S3706">
            <v>0</v>
          </cell>
          <cell r="T3706">
            <v>0</v>
          </cell>
          <cell r="U3706">
            <v>0</v>
          </cell>
          <cell r="V3706">
            <v>0</v>
          </cell>
          <cell r="W3706">
            <v>0</v>
          </cell>
          <cell r="X3706">
            <v>1508323.22</v>
          </cell>
          <cell r="Y3706">
            <v>1508323.22</v>
          </cell>
        </row>
        <row r="3707">
          <cell r="C3707">
            <v>0</v>
          </cell>
          <cell r="D3707">
            <v>547507.61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  <cell r="J3707">
            <v>0</v>
          </cell>
          <cell r="K3707">
            <v>0</v>
          </cell>
          <cell r="L3707">
            <v>0</v>
          </cell>
          <cell r="M3707">
            <v>0</v>
          </cell>
          <cell r="N3707">
            <v>0</v>
          </cell>
          <cell r="O3707">
            <v>0</v>
          </cell>
          <cell r="P3707">
            <v>0</v>
          </cell>
          <cell r="Q3707">
            <v>0</v>
          </cell>
          <cell r="R3707">
            <v>0</v>
          </cell>
          <cell r="S3707">
            <v>0</v>
          </cell>
          <cell r="T3707">
            <v>0</v>
          </cell>
          <cell r="U3707">
            <v>0</v>
          </cell>
          <cell r="V3707">
            <v>0</v>
          </cell>
          <cell r="W3707">
            <v>0</v>
          </cell>
          <cell r="X3707">
            <v>547507.61</v>
          </cell>
          <cell r="Y3707">
            <v>547507.61</v>
          </cell>
        </row>
        <row r="3708">
          <cell r="C3708">
            <v>0</v>
          </cell>
          <cell r="D3708">
            <v>364498.91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  <cell r="J3708">
            <v>0</v>
          </cell>
          <cell r="K3708">
            <v>0</v>
          </cell>
          <cell r="L3708">
            <v>0</v>
          </cell>
          <cell r="M3708">
            <v>0</v>
          </cell>
          <cell r="N3708">
            <v>0</v>
          </cell>
          <cell r="O3708">
            <v>0</v>
          </cell>
          <cell r="P3708">
            <v>0</v>
          </cell>
          <cell r="Q3708">
            <v>0</v>
          </cell>
          <cell r="R3708">
            <v>0</v>
          </cell>
          <cell r="S3708">
            <v>0</v>
          </cell>
          <cell r="T3708">
            <v>0</v>
          </cell>
          <cell r="U3708">
            <v>0</v>
          </cell>
          <cell r="V3708">
            <v>0</v>
          </cell>
          <cell r="W3708">
            <v>0</v>
          </cell>
          <cell r="X3708">
            <v>364498.91</v>
          </cell>
          <cell r="Y3708">
            <v>364498.91</v>
          </cell>
        </row>
        <row r="3709">
          <cell r="C3709">
            <v>0</v>
          </cell>
          <cell r="D3709">
            <v>698329.64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  <cell r="J3709">
            <v>0</v>
          </cell>
          <cell r="K3709">
            <v>0</v>
          </cell>
          <cell r="L3709">
            <v>0</v>
          </cell>
          <cell r="M3709">
            <v>0</v>
          </cell>
          <cell r="N3709">
            <v>0</v>
          </cell>
          <cell r="O3709">
            <v>0</v>
          </cell>
          <cell r="P3709">
            <v>0</v>
          </cell>
          <cell r="Q3709">
            <v>0</v>
          </cell>
          <cell r="R3709">
            <v>0</v>
          </cell>
          <cell r="S3709">
            <v>0</v>
          </cell>
          <cell r="T3709">
            <v>0</v>
          </cell>
          <cell r="U3709">
            <v>0</v>
          </cell>
          <cell r="V3709">
            <v>0</v>
          </cell>
          <cell r="W3709">
            <v>0</v>
          </cell>
          <cell r="X3709">
            <v>698329.64</v>
          </cell>
          <cell r="Y3709">
            <v>698329.64</v>
          </cell>
        </row>
        <row r="3710">
          <cell r="C3710">
            <v>0</v>
          </cell>
          <cell r="D3710">
            <v>381134.37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  <cell r="J3710">
            <v>0</v>
          </cell>
          <cell r="K3710">
            <v>0</v>
          </cell>
          <cell r="L3710">
            <v>0</v>
          </cell>
          <cell r="M3710">
            <v>0</v>
          </cell>
          <cell r="N3710">
            <v>0</v>
          </cell>
          <cell r="O3710">
            <v>0</v>
          </cell>
          <cell r="P3710">
            <v>0</v>
          </cell>
          <cell r="Q3710">
            <v>0</v>
          </cell>
          <cell r="R3710">
            <v>0</v>
          </cell>
          <cell r="S3710">
            <v>0</v>
          </cell>
          <cell r="T3710">
            <v>0</v>
          </cell>
          <cell r="U3710">
            <v>0</v>
          </cell>
          <cell r="V3710">
            <v>0</v>
          </cell>
          <cell r="W3710">
            <v>0</v>
          </cell>
          <cell r="X3710">
            <v>381134.37</v>
          </cell>
          <cell r="Y3710">
            <v>381134.37</v>
          </cell>
        </row>
        <row r="3711">
          <cell r="C3711">
            <v>0</v>
          </cell>
          <cell r="D3711">
            <v>62359.1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  <cell r="J3711">
            <v>0</v>
          </cell>
          <cell r="K3711">
            <v>0</v>
          </cell>
          <cell r="L3711">
            <v>0</v>
          </cell>
          <cell r="M3711">
            <v>0</v>
          </cell>
          <cell r="N3711">
            <v>0</v>
          </cell>
          <cell r="O3711">
            <v>0</v>
          </cell>
          <cell r="P3711">
            <v>0</v>
          </cell>
          <cell r="Q3711">
            <v>0</v>
          </cell>
          <cell r="R3711">
            <v>0</v>
          </cell>
          <cell r="S3711">
            <v>0</v>
          </cell>
          <cell r="T3711">
            <v>0</v>
          </cell>
          <cell r="U3711">
            <v>0</v>
          </cell>
          <cell r="V3711">
            <v>0</v>
          </cell>
          <cell r="W3711">
            <v>0</v>
          </cell>
          <cell r="X3711">
            <v>62359.1</v>
          </cell>
          <cell r="Y3711">
            <v>62359.1</v>
          </cell>
        </row>
        <row r="3712">
          <cell r="C3712">
            <v>0</v>
          </cell>
          <cell r="D3712">
            <v>11188691.07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11188691.07</v>
          </cell>
          <cell r="Y3712">
            <v>11188691.07</v>
          </cell>
        </row>
        <row r="3713">
          <cell r="C3713">
            <v>0</v>
          </cell>
          <cell r="D3713">
            <v>772548.44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  <cell r="I3713">
            <v>0</v>
          </cell>
          <cell r="J3713">
            <v>0</v>
          </cell>
          <cell r="K3713">
            <v>0</v>
          </cell>
          <cell r="L3713">
            <v>0</v>
          </cell>
          <cell r="M3713">
            <v>0</v>
          </cell>
          <cell r="N3713">
            <v>0</v>
          </cell>
          <cell r="O3713">
            <v>0</v>
          </cell>
          <cell r="P3713">
            <v>0</v>
          </cell>
          <cell r="Q3713">
            <v>0</v>
          </cell>
          <cell r="R3713">
            <v>0</v>
          </cell>
          <cell r="S3713">
            <v>0</v>
          </cell>
          <cell r="T3713">
            <v>0</v>
          </cell>
          <cell r="U3713">
            <v>0</v>
          </cell>
          <cell r="V3713">
            <v>0</v>
          </cell>
          <cell r="W3713">
            <v>0</v>
          </cell>
          <cell r="X3713">
            <v>772548.44</v>
          </cell>
          <cell r="Y3713">
            <v>772548.44</v>
          </cell>
        </row>
        <row r="3714">
          <cell r="C3714">
            <v>0</v>
          </cell>
          <cell r="D3714">
            <v>1832182.36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  <cell r="J3714">
            <v>0</v>
          </cell>
          <cell r="K3714">
            <v>0</v>
          </cell>
          <cell r="L3714">
            <v>0</v>
          </cell>
          <cell r="M3714">
            <v>0</v>
          </cell>
          <cell r="N3714">
            <v>0</v>
          </cell>
          <cell r="O3714">
            <v>0</v>
          </cell>
          <cell r="P3714">
            <v>0</v>
          </cell>
          <cell r="Q3714">
            <v>0</v>
          </cell>
          <cell r="R3714">
            <v>0</v>
          </cell>
          <cell r="S3714">
            <v>0</v>
          </cell>
          <cell r="T3714">
            <v>0</v>
          </cell>
          <cell r="U3714">
            <v>0</v>
          </cell>
          <cell r="V3714">
            <v>0</v>
          </cell>
          <cell r="W3714">
            <v>0</v>
          </cell>
          <cell r="X3714">
            <v>1832182.36</v>
          </cell>
          <cell r="Y3714">
            <v>1832182.36</v>
          </cell>
        </row>
        <row r="3715">
          <cell r="C3715">
            <v>0</v>
          </cell>
          <cell r="D3715">
            <v>1575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0</v>
          </cell>
          <cell r="N3715">
            <v>0</v>
          </cell>
          <cell r="O3715">
            <v>0</v>
          </cell>
          <cell r="P3715">
            <v>0</v>
          </cell>
          <cell r="Q3715">
            <v>0</v>
          </cell>
          <cell r="R3715">
            <v>0</v>
          </cell>
          <cell r="S3715">
            <v>0</v>
          </cell>
          <cell r="T3715">
            <v>0</v>
          </cell>
          <cell r="U3715">
            <v>0</v>
          </cell>
          <cell r="V3715">
            <v>0</v>
          </cell>
          <cell r="W3715">
            <v>0</v>
          </cell>
          <cell r="X3715">
            <v>1575</v>
          </cell>
          <cell r="Y3715">
            <v>1575</v>
          </cell>
        </row>
        <row r="3716">
          <cell r="C3716">
            <v>0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  <cell r="J3716">
            <v>0</v>
          </cell>
          <cell r="K3716">
            <v>0</v>
          </cell>
          <cell r="L3716">
            <v>0</v>
          </cell>
          <cell r="M3716">
            <v>0</v>
          </cell>
          <cell r="N3716">
            <v>0</v>
          </cell>
          <cell r="O3716">
            <v>0</v>
          </cell>
          <cell r="P3716">
            <v>0</v>
          </cell>
          <cell r="Q3716">
            <v>0</v>
          </cell>
          <cell r="R3716">
            <v>0</v>
          </cell>
          <cell r="S3716">
            <v>0</v>
          </cell>
          <cell r="T3716">
            <v>0</v>
          </cell>
          <cell r="U3716">
            <v>0</v>
          </cell>
          <cell r="V3716">
            <v>0</v>
          </cell>
          <cell r="W3716">
            <v>0</v>
          </cell>
          <cell r="X3716">
            <v>0</v>
          </cell>
          <cell r="Y3716">
            <v>0</v>
          </cell>
        </row>
        <row r="3717">
          <cell r="C3717">
            <v>0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  <cell r="J3717">
            <v>0</v>
          </cell>
          <cell r="K3717">
            <v>0</v>
          </cell>
          <cell r="L3717">
            <v>0</v>
          </cell>
          <cell r="M3717">
            <v>0</v>
          </cell>
          <cell r="N3717">
            <v>0</v>
          </cell>
          <cell r="O3717">
            <v>0</v>
          </cell>
          <cell r="P3717">
            <v>0</v>
          </cell>
          <cell r="Q3717">
            <v>0</v>
          </cell>
          <cell r="R3717">
            <v>0</v>
          </cell>
          <cell r="S3717">
            <v>0</v>
          </cell>
          <cell r="T3717">
            <v>0</v>
          </cell>
          <cell r="U3717">
            <v>0</v>
          </cell>
          <cell r="V3717">
            <v>0</v>
          </cell>
          <cell r="W3717">
            <v>0</v>
          </cell>
          <cell r="X3717">
            <v>0</v>
          </cell>
          <cell r="Y3717">
            <v>0</v>
          </cell>
        </row>
        <row r="3718">
          <cell r="C3718">
            <v>0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  <cell r="J3718">
            <v>0</v>
          </cell>
          <cell r="K3718">
            <v>0</v>
          </cell>
          <cell r="L3718">
            <v>0</v>
          </cell>
          <cell r="M3718">
            <v>0</v>
          </cell>
          <cell r="N3718">
            <v>0</v>
          </cell>
          <cell r="O3718">
            <v>0</v>
          </cell>
          <cell r="P3718">
            <v>0</v>
          </cell>
          <cell r="Q3718">
            <v>0</v>
          </cell>
          <cell r="R3718">
            <v>0</v>
          </cell>
          <cell r="S3718">
            <v>0</v>
          </cell>
          <cell r="T3718">
            <v>0</v>
          </cell>
          <cell r="U3718">
            <v>0</v>
          </cell>
          <cell r="V3718">
            <v>0</v>
          </cell>
          <cell r="W3718">
            <v>0</v>
          </cell>
          <cell r="X3718">
            <v>0</v>
          </cell>
          <cell r="Y3718">
            <v>0</v>
          </cell>
        </row>
        <row r="3719">
          <cell r="C3719">
            <v>0</v>
          </cell>
          <cell r="D3719">
            <v>1920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  <cell r="K3719">
            <v>0</v>
          </cell>
          <cell r="L3719">
            <v>0</v>
          </cell>
          <cell r="M3719">
            <v>0</v>
          </cell>
          <cell r="N3719">
            <v>0</v>
          </cell>
          <cell r="O3719">
            <v>0</v>
          </cell>
          <cell r="P3719">
            <v>0</v>
          </cell>
          <cell r="Q3719">
            <v>0</v>
          </cell>
          <cell r="R3719">
            <v>0</v>
          </cell>
          <cell r="S3719">
            <v>0</v>
          </cell>
          <cell r="T3719">
            <v>0</v>
          </cell>
          <cell r="U3719">
            <v>0</v>
          </cell>
          <cell r="V3719">
            <v>0</v>
          </cell>
          <cell r="W3719">
            <v>0</v>
          </cell>
          <cell r="X3719">
            <v>1920</v>
          </cell>
          <cell r="Y3719">
            <v>1920</v>
          </cell>
        </row>
        <row r="3720">
          <cell r="C3720">
            <v>0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  <cell r="J3720">
            <v>0</v>
          </cell>
          <cell r="K3720">
            <v>0</v>
          </cell>
          <cell r="L3720">
            <v>0</v>
          </cell>
          <cell r="M3720">
            <v>0</v>
          </cell>
          <cell r="N3720">
            <v>0</v>
          </cell>
          <cell r="O3720">
            <v>0</v>
          </cell>
          <cell r="P3720">
            <v>0</v>
          </cell>
          <cell r="Q3720">
            <v>0</v>
          </cell>
          <cell r="R3720">
            <v>0</v>
          </cell>
          <cell r="S3720">
            <v>0</v>
          </cell>
          <cell r="T3720">
            <v>0</v>
          </cell>
          <cell r="U3720">
            <v>0</v>
          </cell>
          <cell r="V3720">
            <v>0</v>
          </cell>
          <cell r="W3720">
            <v>0</v>
          </cell>
          <cell r="X3720">
            <v>0</v>
          </cell>
          <cell r="Y3720">
            <v>0</v>
          </cell>
        </row>
        <row r="3721">
          <cell r="C3721">
            <v>0</v>
          </cell>
          <cell r="D3721">
            <v>20926428.879999999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  <cell r="J3721">
            <v>0</v>
          </cell>
          <cell r="K3721">
            <v>0</v>
          </cell>
          <cell r="L3721">
            <v>0</v>
          </cell>
          <cell r="M3721">
            <v>0</v>
          </cell>
          <cell r="N3721">
            <v>0</v>
          </cell>
          <cell r="O3721">
            <v>0</v>
          </cell>
          <cell r="P3721">
            <v>0</v>
          </cell>
          <cell r="Q3721">
            <v>0</v>
          </cell>
          <cell r="R3721">
            <v>0</v>
          </cell>
          <cell r="S3721">
            <v>0</v>
          </cell>
          <cell r="T3721">
            <v>0</v>
          </cell>
          <cell r="U3721">
            <v>0</v>
          </cell>
          <cell r="V3721">
            <v>0</v>
          </cell>
          <cell r="W3721">
            <v>0</v>
          </cell>
          <cell r="X3721">
            <v>20926428.879999999</v>
          </cell>
          <cell r="Y3721">
            <v>20926428.879999999</v>
          </cell>
        </row>
        <row r="3722">
          <cell r="C3722">
            <v>0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  <cell r="J3722">
            <v>0</v>
          </cell>
          <cell r="K3722">
            <v>2375687</v>
          </cell>
          <cell r="L3722">
            <v>0</v>
          </cell>
          <cell r="M3722">
            <v>0</v>
          </cell>
          <cell r="N3722">
            <v>0</v>
          </cell>
          <cell r="O3722">
            <v>0</v>
          </cell>
          <cell r="P3722">
            <v>0</v>
          </cell>
          <cell r="Q3722">
            <v>0</v>
          </cell>
          <cell r="R3722">
            <v>0</v>
          </cell>
          <cell r="S3722">
            <v>0</v>
          </cell>
          <cell r="T3722">
            <v>0</v>
          </cell>
          <cell r="U3722">
            <v>0</v>
          </cell>
          <cell r="V3722">
            <v>0</v>
          </cell>
          <cell r="W3722">
            <v>0</v>
          </cell>
          <cell r="X3722">
            <v>2375687</v>
          </cell>
          <cell r="Y3722">
            <v>2375687</v>
          </cell>
        </row>
        <row r="3723">
          <cell r="C3723">
            <v>0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  <cell r="J3723">
            <v>0</v>
          </cell>
          <cell r="K3723">
            <v>330969</v>
          </cell>
          <cell r="L3723">
            <v>0</v>
          </cell>
          <cell r="M3723">
            <v>0</v>
          </cell>
          <cell r="N3723">
            <v>0</v>
          </cell>
          <cell r="O3723">
            <v>0</v>
          </cell>
          <cell r="P3723">
            <v>0</v>
          </cell>
          <cell r="Q3723">
            <v>0</v>
          </cell>
          <cell r="R3723">
            <v>0</v>
          </cell>
          <cell r="S3723">
            <v>0</v>
          </cell>
          <cell r="T3723">
            <v>0</v>
          </cell>
          <cell r="U3723">
            <v>0</v>
          </cell>
          <cell r="V3723">
            <v>0</v>
          </cell>
          <cell r="W3723">
            <v>0</v>
          </cell>
          <cell r="X3723">
            <v>330969</v>
          </cell>
          <cell r="Y3723">
            <v>330969</v>
          </cell>
        </row>
        <row r="3724">
          <cell r="C3724">
            <v>0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  <cell r="J3724">
            <v>0</v>
          </cell>
          <cell r="K3724">
            <v>1487123</v>
          </cell>
          <cell r="L3724">
            <v>0</v>
          </cell>
          <cell r="M3724">
            <v>0</v>
          </cell>
          <cell r="N3724">
            <v>0</v>
          </cell>
          <cell r="O3724">
            <v>0</v>
          </cell>
          <cell r="P3724">
            <v>0</v>
          </cell>
          <cell r="Q3724">
            <v>0</v>
          </cell>
          <cell r="R3724">
            <v>0</v>
          </cell>
          <cell r="S3724">
            <v>0</v>
          </cell>
          <cell r="T3724">
            <v>0</v>
          </cell>
          <cell r="U3724">
            <v>0</v>
          </cell>
          <cell r="V3724">
            <v>0</v>
          </cell>
          <cell r="W3724">
            <v>0</v>
          </cell>
          <cell r="X3724">
            <v>1487123</v>
          </cell>
          <cell r="Y3724">
            <v>1487123</v>
          </cell>
        </row>
        <row r="3725">
          <cell r="C3725">
            <v>0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  <cell r="J3725">
            <v>0</v>
          </cell>
          <cell r="K3725">
            <v>386748</v>
          </cell>
          <cell r="L3725">
            <v>0</v>
          </cell>
          <cell r="M3725">
            <v>0</v>
          </cell>
          <cell r="N3725">
            <v>0</v>
          </cell>
          <cell r="O3725">
            <v>0</v>
          </cell>
          <cell r="P3725">
            <v>0</v>
          </cell>
          <cell r="Q3725">
            <v>0</v>
          </cell>
          <cell r="R3725">
            <v>0</v>
          </cell>
          <cell r="S3725">
            <v>0</v>
          </cell>
          <cell r="T3725">
            <v>0</v>
          </cell>
          <cell r="U3725">
            <v>0</v>
          </cell>
          <cell r="V3725">
            <v>0</v>
          </cell>
          <cell r="W3725">
            <v>0</v>
          </cell>
          <cell r="X3725">
            <v>386748</v>
          </cell>
          <cell r="Y3725">
            <v>386748</v>
          </cell>
        </row>
        <row r="3726"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  <cell r="J3726">
            <v>0</v>
          </cell>
          <cell r="K3726">
            <v>477191</v>
          </cell>
          <cell r="L3726">
            <v>0</v>
          </cell>
          <cell r="M3726">
            <v>0</v>
          </cell>
          <cell r="N3726">
            <v>0</v>
          </cell>
          <cell r="O3726">
            <v>0</v>
          </cell>
          <cell r="P3726">
            <v>0</v>
          </cell>
          <cell r="Q3726">
            <v>0</v>
          </cell>
          <cell r="R3726">
            <v>0</v>
          </cell>
          <cell r="S3726">
            <v>0</v>
          </cell>
          <cell r="T3726">
            <v>0</v>
          </cell>
          <cell r="U3726">
            <v>0</v>
          </cell>
          <cell r="V3726">
            <v>0</v>
          </cell>
          <cell r="W3726">
            <v>0</v>
          </cell>
          <cell r="X3726">
            <v>477191</v>
          </cell>
          <cell r="Y3726">
            <v>477191</v>
          </cell>
        </row>
        <row r="3727"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  <cell r="J3727">
            <v>0</v>
          </cell>
          <cell r="K3727">
            <v>2822418</v>
          </cell>
          <cell r="L3727">
            <v>0</v>
          </cell>
          <cell r="M3727">
            <v>0</v>
          </cell>
          <cell r="N3727">
            <v>0</v>
          </cell>
          <cell r="O3727">
            <v>0</v>
          </cell>
          <cell r="P3727">
            <v>0</v>
          </cell>
          <cell r="Q3727">
            <v>0</v>
          </cell>
          <cell r="R3727">
            <v>0</v>
          </cell>
          <cell r="S3727">
            <v>0</v>
          </cell>
          <cell r="T3727">
            <v>0</v>
          </cell>
          <cell r="U3727">
            <v>0</v>
          </cell>
          <cell r="V3727">
            <v>0</v>
          </cell>
          <cell r="W3727">
            <v>0</v>
          </cell>
          <cell r="X3727">
            <v>2822418</v>
          </cell>
          <cell r="Y3727">
            <v>2822418</v>
          </cell>
        </row>
        <row r="3728">
          <cell r="C3728">
            <v>0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  <cell r="K3728">
            <v>2012276</v>
          </cell>
          <cell r="L3728">
            <v>0</v>
          </cell>
          <cell r="M3728">
            <v>0</v>
          </cell>
          <cell r="N3728">
            <v>0</v>
          </cell>
          <cell r="O3728">
            <v>0</v>
          </cell>
          <cell r="P3728">
            <v>0</v>
          </cell>
          <cell r="Q3728">
            <v>0</v>
          </cell>
          <cell r="R3728">
            <v>0</v>
          </cell>
          <cell r="S3728">
            <v>0</v>
          </cell>
          <cell r="T3728">
            <v>0</v>
          </cell>
          <cell r="U3728">
            <v>0</v>
          </cell>
          <cell r="V3728">
            <v>0</v>
          </cell>
          <cell r="W3728">
            <v>0</v>
          </cell>
          <cell r="X3728">
            <v>2012276</v>
          </cell>
          <cell r="Y3728">
            <v>2012276</v>
          </cell>
        </row>
        <row r="3729"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  <cell r="J3729">
            <v>0</v>
          </cell>
          <cell r="K3729">
            <v>60180</v>
          </cell>
          <cell r="L3729">
            <v>0</v>
          </cell>
          <cell r="M3729">
            <v>0</v>
          </cell>
          <cell r="N3729">
            <v>0</v>
          </cell>
          <cell r="O3729">
            <v>0</v>
          </cell>
          <cell r="P3729">
            <v>0</v>
          </cell>
          <cell r="Q3729">
            <v>0</v>
          </cell>
          <cell r="R3729">
            <v>0</v>
          </cell>
          <cell r="S3729">
            <v>0</v>
          </cell>
          <cell r="T3729">
            <v>0</v>
          </cell>
          <cell r="U3729">
            <v>0</v>
          </cell>
          <cell r="V3729">
            <v>0</v>
          </cell>
          <cell r="W3729">
            <v>0</v>
          </cell>
          <cell r="X3729">
            <v>60180</v>
          </cell>
          <cell r="Y3729">
            <v>60180</v>
          </cell>
        </row>
        <row r="3730">
          <cell r="C3730">
            <v>0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  <cell r="J3730">
            <v>0</v>
          </cell>
          <cell r="K3730">
            <v>426552</v>
          </cell>
          <cell r="L3730">
            <v>0</v>
          </cell>
          <cell r="M3730">
            <v>0</v>
          </cell>
          <cell r="N3730">
            <v>0</v>
          </cell>
          <cell r="O3730">
            <v>0</v>
          </cell>
          <cell r="P3730">
            <v>0</v>
          </cell>
          <cell r="Q3730">
            <v>0</v>
          </cell>
          <cell r="R3730">
            <v>0</v>
          </cell>
          <cell r="S3730">
            <v>0</v>
          </cell>
          <cell r="T3730">
            <v>0</v>
          </cell>
          <cell r="U3730">
            <v>0</v>
          </cell>
          <cell r="V3730">
            <v>0</v>
          </cell>
          <cell r="W3730">
            <v>0</v>
          </cell>
          <cell r="X3730">
            <v>426552</v>
          </cell>
          <cell r="Y3730">
            <v>426552</v>
          </cell>
        </row>
        <row r="3731">
          <cell r="C3731">
            <v>0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  <cell r="J3731">
            <v>0</v>
          </cell>
          <cell r="K3731">
            <v>0</v>
          </cell>
          <cell r="L3731">
            <v>0</v>
          </cell>
          <cell r="M3731">
            <v>0</v>
          </cell>
          <cell r="N3731">
            <v>0</v>
          </cell>
          <cell r="O3731">
            <v>0</v>
          </cell>
          <cell r="P3731">
            <v>0</v>
          </cell>
          <cell r="Q3731">
            <v>0</v>
          </cell>
          <cell r="R3731">
            <v>0</v>
          </cell>
          <cell r="S3731">
            <v>0</v>
          </cell>
          <cell r="T3731">
            <v>0</v>
          </cell>
          <cell r="U3731">
            <v>0</v>
          </cell>
          <cell r="V3731">
            <v>0</v>
          </cell>
          <cell r="W3731">
            <v>0</v>
          </cell>
          <cell r="X3731">
            <v>0</v>
          </cell>
          <cell r="Y3731">
            <v>0</v>
          </cell>
        </row>
        <row r="3732"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  <cell r="J3732">
            <v>0</v>
          </cell>
          <cell r="K3732">
            <v>2904939</v>
          </cell>
          <cell r="L3732">
            <v>0</v>
          </cell>
          <cell r="M3732">
            <v>0</v>
          </cell>
          <cell r="N3732">
            <v>0</v>
          </cell>
          <cell r="O3732">
            <v>0</v>
          </cell>
          <cell r="P3732">
            <v>0</v>
          </cell>
          <cell r="Q3732">
            <v>0</v>
          </cell>
          <cell r="R3732">
            <v>0</v>
          </cell>
          <cell r="S3732">
            <v>0</v>
          </cell>
          <cell r="T3732">
            <v>0</v>
          </cell>
          <cell r="U3732">
            <v>0</v>
          </cell>
          <cell r="V3732">
            <v>0</v>
          </cell>
          <cell r="W3732">
            <v>0</v>
          </cell>
          <cell r="X3732">
            <v>2904939</v>
          </cell>
          <cell r="Y3732">
            <v>2904939</v>
          </cell>
        </row>
        <row r="3733"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  <cell r="I3733">
            <v>0</v>
          </cell>
          <cell r="J3733">
            <v>0</v>
          </cell>
          <cell r="K3733">
            <v>1139305</v>
          </cell>
          <cell r="L3733">
            <v>0</v>
          </cell>
          <cell r="M3733">
            <v>0</v>
          </cell>
          <cell r="N3733">
            <v>0</v>
          </cell>
          <cell r="O3733">
            <v>0</v>
          </cell>
          <cell r="P3733">
            <v>0</v>
          </cell>
          <cell r="Q3733">
            <v>0</v>
          </cell>
          <cell r="R3733">
            <v>0</v>
          </cell>
          <cell r="S3733">
            <v>0</v>
          </cell>
          <cell r="T3733">
            <v>0</v>
          </cell>
          <cell r="U3733">
            <v>0</v>
          </cell>
          <cell r="V3733">
            <v>0</v>
          </cell>
          <cell r="W3733">
            <v>0</v>
          </cell>
          <cell r="X3733">
            <v>1139305</v>
          </cell>
          <cell r="Y3733">
            <v>1139305</v>
          </cell>
        </row>
        <row r="3734"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  <cell r="J3734">
            <v>0</v>
          </cell>
          <cell r="K3734">
            <v>236311</v>
          </cell>
          <cell r="L3734">
            <v>0</v>
          </cell>
          <cell r="M3734">
            <v>0</v>
          </cell>
          <cell r="N3734">
            <v>0</v>
          </cell>
          <cell r="O3734">
            <v>0</v>
          </cell>
          <cell r="P3734">
            <v>0</v>
          </cell>
          <cell r="Q3734">
            <v>0</v>
          </cell>
          <cell r="R3734">
            <v>0</v>
          </cell>
          <cell r="S3734">
            <v>0</v>
          </cell>
          <cell r="T3734">
            <v>0</v>
          </cell>
          <cell r="U3734">
            <v>0</v>
          </cell>
          <cell r="V3734">
            <v>0</v>
          </cell>
          <cell r="W3734">
            <v>0</v>
          </cell>
          <cell r="X3734">
            <v>236311</v>
          </cell>
          <cell r="Y3734">
            <v>236311</v>
          </cell>
        </row>
        <row r="3735"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  <cell r="J3735">
            <v>0</v>
          </cell>
          <cell r="K3735">
            <v>11753</v>
          </cell>
          <cell r="L3735">
            <v>0</v>
          </cell>
          <cell r="M3735">
            <v>0</v>
          </cell>
          <cell r="N3735">
            <v>0</v>
          </cell>
          <cell r="O3735">
            <v>0</v>
          </cell>
          <cell r="P3735">
            <v>0</v>
          </cell>
          <cell r="Q3735">
            <v>0</v>
          </cell>
          <cell r="R3735">
            <v>0</v>
          </cell>
          <cell r="S3735">
            <v>0</v>
          </cell>
          <cell r="T3735">
            <v>0</v>
          </cell>
          <cell r="U3735">
            <v>0</v>
          </cell>
          <cell r="V3735">
            <v>0</v>
          </cell>
          <cell r="W3735">
            <v>0</v>
          </cell>
          <cell r="X3735">
            <v>11753</v>
          </cell>
          <cell r="Y3735">
            <v>11753</v>
          </cell>
        </row>
        <row r="3736">
          <cell r="C3736">
            <v>0</v>
          </cell>
          <cell r="D3736">
            <v>0</v>
          </cell>
          <cell r="E3736">
            <v>0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  <cell r="K3736">
            <v>0</v>
          </cell>
          <cell r="L3736">
            <v>0</v>
          </cell>
          <cell r="M3736">
            <v>0</v>
          </cell>
          <cell r="N3736">
            <v>0</v>
          </cell>
          <cell r="O3736">
            <v>0</v>
          </cell>
          <cell r="P3736">
            <v>0</v>
          </cell>
          <cell r="Q3736">
            <v>0</v>
          </cell>
          <cell r="R3736">
            <v>0</v>
          </cell>
          <cell r="S3736">
            <v>0</v>
          </cell>
          <cell r="T3736">
            <v>0</v>
          </cell>
          <cell r="U3736">
            <v>0</v>
          </cell>
          <cell r="V3736">
            <v>0</v>
          </cell>
          <cell r="W3736">
            <v>0</v>
          </cell>
          <cell r="X3736">
            <v>0</v>
          </cell>
          <cell r="Y3736">
            <v>0</v>
          </cell>
        </row>
        <row r="3737"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  <cell r="J3737">
            <v>0</v>
          </cell>
          <cell r="K3737">
            <v>0</v>
          </cell>
          <cell r="L3737">
            <v>0</v>
          </cell>
          <cell r="M3737">
            <v>0</v>
          </cell>
          <cell r="N3737">
            <v>0</v>
          </cell>
          <cell r="O3737">
            <v>0</v>
          </cell>
          <cell r="P3737">
            <v>0</v>
          </cell>
          <cell r="Q3737">
            <v>0</v>
          </cell>
          <cell r="R3737">
            <v>0</v>
          </cell>
          <cell r="S3737">
            <v>0</v>
          </cell>
          <cell r="T3737">
            <v>0</v>
          </cell>
          <cell r="U3737">
            <v>0</v>
          </cell>
          <cell r="V3737">
            <v>0</v>
          </cell>
          <cell r="W3737">
            <v>0</v>
          </cell>
          <cell r="X3737">
            <v>0</v>
          </cell>
          <cell r="Y3737">
            <v>0</v>
          </cell>
        </row>
        <row r="3738"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  <cell r="J3738">
            <v>0</v>
          </cell>
          <cell r="K3738">
            <v>0</v>
          </cell>
          <cell r="L3738">
            <v>0</v>
          </cell>
          <cell r="M3738">
            <v>0</v>
          </cell>
          <cell r="N3738">
            <v>0</v>
          </cell>
          <cell r="O3738">
            <v>0</v>
          </cell>
          <cell r="P3738">
            <v>0</v>
          </cell>
          <cell r="Q3738">
            <v>0</v>
          </cell>
          <cell r="R3738">
            <v>0</v>
          </cell>
          <cell r="S3738">
            <v>0</v>
          </cell>
          <cell r="T3738">
            <v>0</v>
          </cell>
          <cell r="U3738">
            <v>0</v>
          </cell>
          <cell r="V3738">
            <v>0</v>
          </cell>
          <cell r="W3738">
            <v>0</v>
          </cell>
          <cell r="X3738">
            <v>0</v>
          </cell>
          <cell r="Y3738">
            <v>0</v>
          </cell>
        </row>
        <row r="3739">
          <cell r="C3739">
            <v>0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  <cell r="J3739">
            <v>0</v>
          </cell>
          <cell r="K3739">
            <v>0</v>
          </cell>
          <cell r="L3739">
            <v>0</v>
          </cell>
          <cell r="M3739">
            <v>0</v>
          </cell>
          <cell r="N3739">
            <v>0</v>
          </cell>
          <cell r="O3739">
            <v>0</v>
          </cell>
          <cell r="P3739">
            <v>0</v>
          </cell>
          <cell r="Q3739">
            <v>0</v>
          </cell>
          <cell r="R3739">
            <v>0</v>
          </cell>
          <cell r="S3739">
            <v>0</v>
          </cell>
          <cell r="T3739">
            <v>0</v>
          </cell>
          <cell r="U3739">
            <v>0</v>
          </cell>
          <cell r="V3739">
            <v>0</v>
          </cell>
          <cell r="W3739">
            <v>0</v>
          </cell>
          <cell r="X3739">
            <v>0</v>
          </cell>
          <cell r="Y3739">
            <v>0</v>
          </cell>
        </row>
        <row r="3740"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  <cell r="J3740">
            <v>0</v>
          </cell>
          <cell r="K3740">
            <v>0</v>
          </cell>
          <cell r="L3740">
            <v>0</v>
          </cell>
          <cell r="M3740">
            <v>0</v>
          </cell>
          <cell r="N3740">
            <v>0</v>
          </cell>
          <cell r="O3740">
            <v>0</v>
          </cell>
          <cell r="P3740">
            <v>0</v>
          </cell>
          <cell r="Q3740">
            <v>0</v>
          </cell>
          <cell r="R3740">
            <v>0</v>
          </cell>
          <cell r="S3740">
            <v>0</v>
          </cell>
          <cell r="T3740">
            <v>0</v>
          </cell>
          <cell r="U3740">
            <v>0</v>
          </cell>
          <cell r="V3740">
            <v>0</v>
          </cell>
          <cell r="W3740">
            <v>0</v>
          </cell>
          <cell r="X3740">
            <v>0</v>
          </cell>
          <cell r="Y3740">
            <v>0</v>
          </cell>
        </row>
        <row r="3741">
          <cell r="C3741">
            <v>0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  <cell r="J3741">
            <v>0</v>
          </cell>
          <cell r="K3741">
            <v>14671452</v>
          </cell>
          <cell r="L3741">
            <v>0</v>
          </cell>
          <cell r="M3741">
            <v>0</v>
          </cell>
          <cell r="N3741">
            <v>0</v>
          </cell>
          <cell r="O3741">
            <v>0</v>
          </cell>
          <cell r="P3741">
            <v>0</v>
          </cell>
          <cell r="Q3741">
            <v>0</v>
          </cell>
          <cell r="R3741">
            <v>0</v>
          </cell>
          <cell r="S3741">
            <v>0</v>
          </cell>
          <cell r="T3741">
            <v>0</v>
          </cell>
          <cell r="U3741">
            <v>0</v>
          </cell>
          <cell r="V3741">
            <v>0</v>
          </cell>
          <cell r="W3741">
            <v>0</v>
          </cell>
          <cell r="X3741">
            <v>14671452</v>
          </cell>
          <cell r="Y3741">
            <v>14671452</v>
          </cell>
        </row>
        <row r="3742"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  <cell r="H3742">
            <v>0</v>
          </cell>
          <cell r="I3742">
            <v>0</v>
          </cell>
          <cell r="J3742">
            <v>0</v>
          </cell>
          <cell r="K3742">
            <v>926811</v>
          </cell>
          <cell r="L3742">
            <v>0</v>
          </cell>
          <cell r="M3742">
            <v>0</v>
          </cell>
          <cell r="N3742">
            <v>0</v>
          </cell>
          <cell r="O3742">
            <v>0</v>
          </cell>
          <cell r="P3742">
            <v>0</v>
          </cell>
          <cell r="Q3742">
            <v>0</v>
          </cell>
          <cell r="R3742">
            <v>0</v>
          </cell>
          <cell r="S3742">
            <v>0</v>
          </cell>
          <cell r="T3742">
            <v>0</v>
          </cell>
          <cell r="U3742">
            <v>0</v>
          </cell>
          <cell r="V3742">
            <v>0</v>
          </cell>
          <cell r="W3742">
            <v>0</v>
          </cell>
          <cell r="X3742">
            <v>926811</v>
          </cell>
          <cell r="Y3742">
            <v>926811</v>
          </cell>
        </row>
        <row r="3743"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  <cell r="K3743">
            <v>3248266</v>
          </cell>
          <cell r="L3743">
            <v>0</v>
          </cell>
          <cell r="M3743">
            <v>0</v>
          </cell>
          <cell r="N3743">
            <v>0</v>
          </cell>
          <cell r="O3743">
            <v>0</v>
          </cell>
          <cell r="P3743">
            <v>0</v>
          </cell>
          <cell r="Q3743">
            <v>0</v>
          </cell>
          <cell r="R3743">
            <v>0</v>
          </cell>
          <cell r="S3743">
            <v>0</v>
          </cell>
          <cell r="T3743">
            <v>0</v>
          </cell>
          <cell r="U3743">
            <v>0</v>
          </cell>
          <cell r="V3743">
            <v>0</v>
          </cell>
          <cell r="W3743">
            <v>0</v>
          </cell>
          <cell r="X3743">
            <v>3248266</v>
          </cell>
          <cell r="Y3743">
            <v>3248266</v>
          </cell>
        </row>
        <row r="3744"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  <cell r="K3744">
            <v>1629790</v>
          </cell>
          <cell r="L3744">
            <v>0</v>
          </cell>
          <cell r="M3744">
            <v>0</v>
          </cell>
          <cell r="N3744">
            <v>0</v>
          </cell>
          <cell r="O3744">
            <v>0</v>
          </cell>
          <cell r="P3744">
            <v>0</v>
          </cell>
          <cell r="Q3744">
            <v>0</v>
          </cell>
          <cell r="R3744">
            <v>0</v>
          </cell>
          <cell r="S3744">
            <v>0</v>
          </cell>
          <cell r="T3744">
            <v>0</v>
          </cell>
          <cell r="U3744">
            <v>0</v>
          </cell>
          <cell r="V3744">
            <v>0</v>
          </cell>
          <cell r="W3744">
            <v>0</v>
          </cell>
          <cell r="X3744">
            <v>1629790</v>
          </cell>
          <cell r="Y3744">
            <v>1629790</v>
          </cell>
        </row>
        <row r="3745"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  <cell r="K3745">
            <v>152549</v>
          </cell>
          <cell r="L3745">
            <v>0</v>
          </cell>
          <cell r="M3745">
            <v>0</v>
          </cell>
          <cell r="N3745">
            <v>0</v>
          </cell>
          <cell r="O3745">
            <v>0</v>
          </cell>
          <cell r="P3745">
            <v>0</v>
          </cell>
          <cell r="Q3745">
            <v>0</v>
          </cell>
          <cell r="R3745">
            <v>0</v>
          </cell>
          <cell r="S3745">
            <v>0</v>
          </cell>
          <cell r="T3745">
            <v>0</v>
          </cell>
          <cell r="U3745">
            <v>0</v>
          </cell>
          <cell r="V3745">
            <v>0</v>
          </cell>
          <cell r="W3745">
            <v>0</v>
          </cell>
          <cell r="X3745">
            <v>152549</v>
          </cell>
          <cell r="Y3745">
            <v>152549</v>
          </cell>
        </row>
        <row r="3746">
          <cell r="C3746">
            <v>0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  <cell r="J3746">
            <v>0</v>
          </cell>
          <cell r="K3746">
            <v>2325025</v>
          </cell>
          <cell r="L3746">
            <v>0</v>
          </cell>
          <cell r="M3746">
            <v>0</v>
          </cell>
          <cell r="N3746">
            <v>0</v>
          </cell>
          <cell r="O3746">
            <v>0</v>
          </cell>
          <cell r="P3746">
            <v>0</v>
          </cell>
          <cell r="Q3746">
            <v>0</v>
          </cell>
          <cell r="R3746">
            <v>0</v>
          </cell>
          <cell r="S3746">
            <v>0</v>
          </cell>
          <cell r="T3746">
            <v>0</v>
          </cell>
          <cell r="U3746">
            <v>0</v>
          </cell>
          <cell r="V3746">
            <v>0</v>
          </cell>
          <cell r="W3746">
            <v>0</v>
          </cell>
          <cell r="X3746">
            <v>2325025</v>
          </cell>
          <cell r="Y3746">
            <v>2325025</v>
          </cell>
        </row>
        <row r="3747">
          <cell r="C3747">
            <v>0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  <cell r="J3747">
            <v>0</v>
          </cell>
          <cell r="K3747">
            <v>3450286</v>
          </cell>
          <cell r="L3747">
            <v>0</v>
          </cell>
          <cell r="M3747">
            <v>0</v>
          </cell>
          <cell r="N3747">
            <v>0</v>
          </cell>
          <cell r="O3747">
            <v>0</v>
          </cell>
          <cell r="P3747">
            <v>0</v>
          </cell>
          <cell r="Q3747">
            <v>0</v>
          </cell>
          <cell r="R3747">
            <v>0</v>
          </cell>
          <cell r="S3747">
            <v>0</v>
          </cell>
          <cell r="T3747">
            <v>0</v>
          </cell>
          <cell r="U3747">
            <v>0</v>
          </cell>
          <cell r="V3747">
            <v>0</v>
          </cell>
          <cell r="W3747">
            <v>0</v>
          </cell>
          <cell r="X3747">
            <v>3450286</v>
          </cell>
          <cell r="Y3747">
            <v>3450286</v>
          </cell>
        </row>
        <row r="3748"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  <cell r="J3748">
            <v>0</v>
          </cell>
          <cell r="K3748">
            <v>632508</v>
          </cell>
          <cell r="L3748">
            <v>0</v>
          </cell>
          <cell r="M3748">
            <v>0</v>
          </cell>
          <cell r="N3748">
            <v>0</v>
          </cell>
          <cell r="O3748">
            <v>0</v>
          </cell>
          <cell r="P3748">
            <v>0</v>
          </cell>
          <cell r="Q3748">
            <v>0</v>
          </cell>
          <cell r="R3748">
            <v>0</v>
          </cell>
          <cell r="S3748">
            <v>0</v>
          </cell>
          <cell r="T3748">
            <v>0</v>
          </cell>
          <cell r="U3748">
            <v>0</v>
          </cell>
          <cell r="V3748">
            <v>0</v>
          </cell>
          <cell r="W3748">
            <v>0</v>
          </cell>
          <cell r="X3748">
            <v>632508</v>
          </cell>
          <cell r="Y3748">
            <v>632508</v>
          </cell>
        </row>
        <row r="3749"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  <cell r="K3749">
            <v>814601</v>
          </cell>
          <cell r="L3749">
            <v>0</v>
          </cell>
          <cell r="M3749">
            <v>0</v>
          </cell>
          <cell r="N3749">
            <v>0</v>
          </cell>
          <cell r="O3749">
            <v>0</v>
          </cell>
          <cell r="P3749">
            <v>0</v>
          </cell>
          <cell r="Q3749">
            <v>0</v>
          </cell>
          <cell r="R3749">
            <v>0</v>
          </cell>
          <cell r="S3749">
            <v>0</v>
          </cell>
          <cell r="T3749">
            <v>0</v>
          </cell>
          <cell r="U3749">
            <v>0</v>
          </cell>
          <cell r="V3749">
            <v>0</v>
          </cell>
          <cell r="W3749">
            <v>0</v>
          </cell>
          <cell r="X3749">
            <v>814601</v>
          </cell>
          <cell r="Y3749">
            <v>814601</v>
          </cell>
        </row>
        <row r="3750"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  <cell r="K3750">
            <v>648067</v>
          </cell>
          <cell r="L3750">
            <v>0</v>
          </cell>
          <cell r="M3750">
            <v>0</v>
          </cell>
          <cell r="N3750">
            <v>0</v>
          </cell>
          <cell r="O3750">
            <v>0</v>
          </cell>
          <cell r="P3750">
            <v>0</v>
          </cell>
          <cell r="Q3750">
            <v>0</v>
          </cell>
          <cell r="R3750">
            <v>0</v>
          </cell>
          <cell r="S3750">
            <v>0</v>
          </cell>
          <cell r="T3750">
            <v>0</v>
          </cell>
          <cell r="U3750">
            <v>0</v>
          </cell>
          <cell r="V3750">
            <v>0</v>
          </cell>
          <cell r="W3750">
            <v>0</v>
          </cell>
          <cell r="X3750">
            <v>648067</v>
          </cell>
          <cell r="Y3750">
            <v>648067</v>
          </cell>
        </row>
        <row r="3751">
          <cell r="C3751">
            <v>0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  <cell r="J3751">
            <v>0</v>
          </cell>
          <cell r="K3751">
            <v>0</v>
          </cell>
          <cell r="L3751">
            <v>0</v>
          </cell>
          <cell r="M3751">
            <v>0</v>
          </cell>
          <cell r="N3751">
            <v>0</v>
          </cell>
          <cell r="O3751">
            <v>0</v>
          </cell>
          <cell r="P3751">
            <v>0</v>
          </cell>
          <cell r="Q3751">
            <v>0</v>
          </cell>
          <cell r="R3751">
            <v>0</v>
          </cell>
          <cell r="S3751">
            <v>0</v>
          </cell>
          <cell r="T3751">
            <v>0</v>
          </cell>
          <cell r="U3751">
            <v>0</v>
          </cell>
          <cell r="V3751">
            <v>0</v>
          </cell>
          <cell r="W3751">
            <v>0</v>
          </cell>
          <cell r="X3751">
            <v>0</v>
          </cell>
          <cell r="Y3751">
            <v>0</v>
          </cell>
        </row>
        <row r="3752">
          <cell r="C3752">
            <v>0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  <cell r="J3752">
            <v>0</v>
          </cell>
          <cell r="K3752">
            <v>1692222</v>
          </cell>
          <cell r="L3752">
            <v>0</v>
          </cell>
          <cell r="M3752">
            <v>0</v>
          </cell>
          <cell r="N3752">
            <v>0</v>
          </cell>
          <cell r="O3752">
            <v>0</v>
          </cell>
          <cell r="P3752">
            <v>0</v>
          </cell>
          <cell r="Q3752">
            <v>0</v>
          </cell>
          <cell r="R3752">
            <v>0</v>
          </cell>
          <cell r="S3752">
            <v>0</v>
          </cell>
          <cell r="T3752">
            <v>0</v>
          </cell>
          <cell r="U3752">
            <v>0</v>
          </cell>
          <cell r="V3752">
            <v>0</v>
          </cell>
          <cell r="W3752">
            <v>0</v>
          </cell>
          <cell r="X3752">
            <v>1692222</v>
          </cell>
          <cell r="Y3752">
            <v>1692222</v>
          </cell>
        </row>
        <row r="3753">
          <cell r="C3753">
            <v>0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  <cell r="J3753">
            <v>0</v>
          </cell>
          <cell r="K3753">
            <v>5001945</v>
          </cell>
          <cell r="L3753">
            <v>0</v>
          </cell>
          <cell r="M3753">
            <v>0</v>
          </cell>
          <cell r="N3753">
            <v>0</v>
          </cell>
          <cell r="O3753">
            <v>0</v>
          </cell>
          <cell r="P3753">
            <v>0</v>
          </cell>
          <cell r="Q3753">
            <v>0</v>
          </cell>
          <cell r="R3753">
            <v>0</v>
          </cell>
          <cell r="S3753">
            <v>0</v>
          </cell>
          <cell r="T3753">
            <v>0</v>
          </cell>
          <cell r="U3753">
            <v>0</v>
          </cell>
          <cell r="V3753">
            <v>0</v>
          </cell>
          <cell r="W3753">
            <v>0</v>
          </cell>
          <cell r="X3753">
            <v>5001945</v>
          </cell>
          <cell r="Y3753">
            <v>5001945</v>
          </cell>
        </row>
        <row r="3754">
          <cell r="C3754">
            <v>0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  <cell r="J3754">
            <v>0</v>
          </cell>
          <cell r="K3754">
            <v>1397552</v>
          </cell>
          <cell r="L3754">
            <v>0</v>
          </cell>
          <cell r="M3754">
            <v>0</v>
          </cell>
          <cell r="N3754">
            <v>0</v>
          </cell>
          <cell r="O3754">
            <v>0</v>
          </cell>
          <cell r="P3754">
            <v>0</v>
          </cell>
          <cell r="Q3754">
            <v>0</v>
          </cell>
          <cell r="R3754">
            <v>0</v>
          </cell>
          <cell r="S3754">
            <v>0</v>
          </cell>
          <cell r="T3754">
            <v>0</v>
          </cell>
          <cell r="U3754">
            <v>0</v>
          </cell>
          <cell r="V3754">
            <v>0</v>
          </cell>
          <cell r="W3754">
            <v>0</v>
          </cell>
          <cell r="X3754">
            <v>1397552</v>
          </cell>
          <cell r="Y3754">
            <v>1397552</v>
          </cell>
        </row>
        <row r="3755">
          <cell r="C3755">
            <v>0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  <cell r="J3755">
            <v>0</v>
          </cell>
          <cell r="K3755">
            <v>40320</v>
          </cell>
          <cell r="L3755">
            <v>0</v>
          </cell>
          <cell r="M3755">
            <v>0</v>
          </cell>
          <cell r="N3755">
            <v>0</v>
          </cell>
          <cell r="O3755">
            <v>0</v>
          </cell>
          <cell r="P3755">
            <v>0</v>
          </cell>
          <cell r="Q3755">
            <v>0</v>
          </cell>
          <cell r="R3755">
            <v>0</v>
          </cell>
          <cell r="S3755">
            <v>0</v>
          </cell>
          <cell r="T3755">
            <v>0</v>
          </cell>
          <cell r="U3755">
            <v>0</v>
          </cell>
          <cell r="V3755">
            <v>0</v>
          </cell>
          <cell r="W3755">
            <v>0</v>
          </cell>
          <cell r="X3755">
            <v>40320</v>
          </cell>
          <cell r="Y3755">
            <v>40320</v>
          </cell>
        </row>
        <row r="3756">
          <cell r="C3756">
            <v>0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  <cell r="J3756">
            <v>0</v>
          </cell>
          <cell r="K3756">
            <v>0</v>
          </cell>
          <cell r="L3756">
            <v>0</v>
          </cell>
          <cell r="M3756">
            <v>0</v>
          </cell>
          <cell r="N3756">
            <v>0</v>
          </cell>
          <cell r="O3756">
            <v>0</v>
          </cell>
          <cell r="P3756">
            <v>0</v>
          </cell>
          <cell r="Q3756">
            <v>0</v>
          </cell>
          <cell r="R3756">
            <v>0</v>
          </cell>
          <cell r="S3756">
            <v>0</v>
          </cell>
          <cell r="T3756">
            <v>0</v>
          </cell>
          <cell r="U3756">
            <v>0</v>
          </cell>
          <cell r="V3756">
            <v>0</v>
          </cell>
          <cell r="W3756">
            <v>0</v>
          </cell>
          <cell r="X3756">
            <v>0</v>
          </cell>
          <cell r="Y3756">
            <v>0</v>
          </cell>
        </row>
        <row r="3757">
          <cell r="C3757">
            <v>0</v>
          </cell>
          <cell r="D3757">
            <v>0</v>
          </cell>
          <cell r="E3757">
            <v>0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  <cell r="J3757">
            <v>0</v>
          </cell>
          <cell r="K3757">
            <v>0</v>
          </cell>
          <cell r="L3757">
            <v>0</v>
          </cell>
          <cell r="M3757">
            <v>0</v>
          </cell>
          <cell r="N3757">
            <v>0</v>
          </cell>
          <cell r="O3757">
            <v>0</v>
          </cell>
          <cell r="P3757">
            <v>0</v>
          </cell>
          <cell r="Q3757">
            <v>0</v>
          </cell>
          <cell r="R3757">
            <v>0</v>
          </cell>
          <cell r="S3757">
            <v>0</v>
          </cell>
          <cell r="T3757">
            <v>0</v>
          </cell>
          <cell r="U3757">
            <v>0</v>
          </cell>
          <cell r="V3757">
            <v>0</v>
          </cell>
          <cell r="W3757">
            <v>0</v>
          </cell>
          <cell r="X3757">
            <v>0</v>
          </cell>
          <cell r="Y3757">
            <v>0</v>
          </cell>
        </row>
        <row r="3758">
          <cell r="C3758">
            <v>0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  <cell r="J3758">
            <v>0</v>
          </cell>
          <cell r="K3758">
            <v>0</v>
          </cell>
          <cell r="L3758">
            <v>0</v>
          </cell>
          <cell r="M3758">
            <v>0</v>
          </cell>
          <cell r="N3758">
            <v>0</v>
          </cell>
          <cell r="O3758">
            <v>0</v>
          </cell>
          <cell r="P3758">
            <v>0</v>
          </cell>
          <cell r="Q3758">
            <v>0</v>
          </cell>
          <cell r="R3758">
            <v>0</v>
          </cell>
          <cell r="S3758">
            <v>0</v>
          </cell>
          <cell r="T3758">
            <v>0</v>
          </cell>
          <cell r="U3758">
            <v>0</v>
          </cell>
          <cell r="V3758">
            <v>0</v>
          </cell>
          <cell r="W3758">
            <v>0</v>
          </cell>
          <cell r="X3758">
            <v>0</v>
          </cell>
          <cell r="Y3758">
            <v>0</v>
          </cell>
        </row>
        <row r="3759">
          <cell r="C3759">
            <v>0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  <cell r="H3759">
            <v>0</v>
          </cell>
          <cell r="I3759">
            <v>0</v>
          </cell>
          <cell r="J3759">
            <v>0</v>
          </cell>
          <cell r="K3759">
            <v>0</v>
          </cell>
          <cell r="L3759">
            <v>0</v>
          </cell>
          <cell r="M3759">
            <v>0</v>
          </cell>
          <cell r="N3759">
            <v>0</v>
          </cell>
          <cell r="O3759">
            <v>0</v>
          </cell>
          <cell r="P3759">
            <v>0</v>
          </cell>
          <cell r="Q3759">
            <v>0</v>
          </cell>
          <cell r="R3759">
            <v>0</v>
          </cell>
          <cell r="S3759">
            <v>0</v>
          </cell>
          <cell r="T3759">
            <v>0</v>
          </cell>
          <cell r="U3759">
            <v>0</v>
          </cell>
          <cell r="V3759">
            <v>0</v>
          </cell>
          <cell r="W3759">
            <v>0</v>
          </cell>
          <cell r="X3759">
            <v>0</v>
          </cell>
          <cell r="Y3759">
            <v>0</v>
          </cell>
        </row>
        <row r="3760">
          <cell r="C3760">
            <v>0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  <cell r="J3760">
            <v>0</v>
          </cell>
          <cell r="K3760">
            <v>0</v>
          </cell>
          <cell r="L3760">
            <v>0</v>
          </cell>
          <cell r="M3760">
            <v>0</v>
          </cell>
          <cell r="N3760">
            <v>0</v>
          </cell>
          <cell r="O3760">
            <v>0</v>
          </cell>
          <cell r="P3760">
            <v>0</v>
          </cell>
          <cell r="Q3760">
            <v>0</v>
          </cell>
          <cell r="R3760">
            <v>0</v>
          </cell>
          <cell r="S3760">
            <v>0</v>
          </cell>
          <cell r="T3760">
            <v>0</v>
          </cell>
          <cell r="U3760">
            <v>0</v>
          </cell>
          <cell r="V3760">
            <v>0</v>
          </cell>
          <cell r="W3760">
            <v>0</v>
          </cell>
          <cell r="X3760">
            <v>0</v>
          </cell>
          <cell r="Y3760">
            <v>0</v>
          </cell>
        </row>
        <row r="3761">
          <cell r="C3761">
            <v>0</v>
          </cell>
          <cell r="D3761">
            <v>0</v>
          </cell>
          <cell r="E3761">
            <v>0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  <cell r="J3761">
            <v>0</v>
          </cell>
          <cell r="K3761">
            <v>21959942</v>
          </cell>
          <cell r="L3761">
            <v>0</v>
          </cell>
          <cell r="M3761">
            <v>0</v>
          </cell>
          <cell r="N3761">
            <v>0</v>
          </cell>
          <cell r="O3761">
            <v>0</v>
          </cell>
          <cell r="P3761">
            <v>0</v>
          </cell>
          <cell r="Q3761">
            <v>0</v>
          </cell>
          <cell r="R3761">
            <v>0</v>
          </cell>
          <cell r="S3761">
            <v>0</v>
          </cell>
          <cell r="T3761">
            <v>0</v>
          </cell>
          <cell r="U3761">
            <v>0</v>
          </cell>
          <cell r="V3761">
            <v>0</v>
          </cell>
          <cell r="W3761">
            <v>0</v>
          </cell>
          <cell r="X3761">
            <v>21959942</v>
          </cell>
          <cell r="Y3761">
            <v>21959942</v>
          </cell>
        </row>
        <row r="3762">
          <cell r="C3762">
            <v>2044100</v>
          </cell>
          <cell r="D3762">
            <v>242451.75</v>
          </cell>
          <cell r="E3762">
            <v>3330903</v>
          </cell>
          <cell r="F3762">
            <v>560579</v>
          </cell>
          <cell r="G3762">
            <v>2492899</v>
          </cell>
          <cell r="H3762">
            <v>942563</v>
          </cell>
          <cell r="I3762">
            <v>806061</v>
          </cell>
          <cell r="J3762">
            <v>510945</v>
          </cell>
          <cell r="K3762">
            <v>242635</v>
          </cell>
          <cell r="L3762">
            <v>970245</v>
          </cell>
          <cell r="M3762">
            <v>1341000</v>
          </cell>
          <cell r="N3762">
            <v>1854371</v>
          </cell>
          <cell r="O3762">
            <v>435661</v>
          </cell>
          <cell r="P3762">
            <v>2860314</v>
          </cell>
          <cell r="Q3762">
            <v>9518344</v>
          </cell>
          <cell r="R3762">
            <v>3746213</v>
          </cell>
          <cell r="S3762">
            <v>1562480</v>
          </cell>
          <cell r="T3762">
            <v>4012775.67</v>
          </cell>
          <cell r="U3762">
            <v>6803229</v>
          </cell>
          <cell r="V3762">
            <v>3537707</v>
          </cell>
          <cell r="W3762">
            <v>7077116</v>
          </cell>
          <cell r="X3762">
            <v>40738360.420000002</v>
          </cell>
          <cell r="Y3762">
            <v>47815476.420000002</v>
          </cell>
        </row>
        <row r="3763">
          <cell r="C3763">
            <v>5726477</v>
          </cell>
          <cell r="D3763">
            <v>608682.5</v>
          </cell>
          <cell r="E3763">
            <v>3242156</v>
          </cell>
          <cell r="F3763">
            <v>353214</v>
          </cell>
          <cell r="G3763">
            <v>3344309</v>
          </cell>
          <cell r="H3763">
            <v>513748</v>
          </cell>
          <cell r="I3763">
            <v>964897</v>
          </cell>
          <cell r="J3763">
            <v>1220513</v>
          </cell>
          <cell r="K3763">
            <v>55737</v>
          </cell>
          <cell r="L3763">
            <v>1530590</v>
          </cell>
          <cell r="M3763">
            <v>1548890</v>
          </cell>
          <cell r="N3763">
            <v>1902954</v>
          </cell>
          <cell r="O3763">
            <v>559403</v>
          </cell>
          <cell r="P3763">
            <v>2234866</v>
          </cell>
          <cell r="Q3763">
            <v>6449171</v>
          </cell>
          <cell r="R3763">
            <v>3834088</v>
          </cell>
          <cell r="S3763">
            <v>1914877</v>
          </cell>
          <cell r="T3763">
            <v>5835527.9299999997</v>
          </cell>
          <cell r="U3763">
            <v>6016564</v>
          </cell>
          <cell r="V3763">
            <v>4514570</v>
          </cell>
          <cell r="W3763">
            <v>7076244</v>
          </cell>
          <cell r="X3763">
            <v>45294990.43</v>
          </cell>
          <cell r="Y3763">
            <v>52371234.43</v>
          </cell>
        </row>
        <row r="3764">
          <cell r="C3764">
            <v>4150488</v>
          </cell>
          <cell r="D3764">
            <v>504000.1</v>
          </cell>
          <cell r="E3764">
            <v>7964988</v>
          </cell>
          <cell r="F3764">
            <v>499297</v>
          </cell>
          <cell r="G3764">
            <v>4646383</v>
          </cell>
          <cell r="H3764">
            <v>1674241</v>
          </cell>
          <cell r="I3764">
            <v>2264117</v>
          </cell>
          <cell r="J3764">
            <v>607412</v>
          </cell>
          <cell r="K3764">
            <v>181461</v>
          </cell>
          <cell r="L3764">
            <v>2461951</v>
          </cell>
          <cell r="M3764">
            <v>3956440</v>
          </cell>
          <cell r="N3764">
            <v>1216285</v>
          </cell>
          <cell r="O3764">
            <v>904315</v>
          </cell>
          <cell r="P3764">
            <v>7212999</v>
          </cell>
          <cell r="Q3764">
            <v>12079109</v>
          </cell>
          <cell r="R3764">
            <v>6972324</v>
          </cell>
          <cell r="S3764">
            <v>2161845</v>
          </cell>
          <cell r="T3764">
            <v>8652428.9499999993</v>
          </cell>
          <cell r="U3764">
            <v>7569837</v>
          </cell>
          <cell r="V3764">
            <v>4566536</v>
          </cell>
          <cell r="W3764">
            <v>14937312</v>
          </cell>
          <cell r="X3764">
            <v>65309145.049999997</v>
          </cell>
          <cell r="Y3764">
            <v>80246457.049999997</v>
          </cell>
        </row>
        <row r="3765">
          <cell r="C3765">
            <v>1941680</v>
          </cell>
          <cell r="D3765">
            <v>46148.46</v>
          </cell>
          <cell r="E3765">
            <v>1343941</v>
          </cell>
          <cell r="F3765">
            <v>84912</v>
          </cell>
          <cell r="G3765">
            <v>1824952</v>
          </cell>
          <cell r="H3765">
            <v>222375</v>
          </cell>
          <cell r="I3765">
            <v>271376</v>
          </cell>
          <cell r="J3765">
            <v>337620</v>
          </cell>
          <cell r="K3765">
            <v>16114</v>
          </cell>
          <cell r="L3765">
            <v>630189</v>
          </cell>
          <cell r="M3765">
            <v>575595</v>
          </cell>
          <cell r="N3765">
            <v>624773</v>
          </cell>
          <cell r="O3765">
            <v>7980</v>
          </cell>
          <cell r="P3765">
            <v>1346009</v>
          </cell>
          <cell r="Q3765">
            <v>7643432</v>
          </cell>
          <cell r="R3765">
            <v>1924830</v>
          </cell>
          <cell r="S3765">
            <v>724409</v>
          </cell>
          <cell r="T3765">
            <v>2191748.2999999998</v>
          </cell>
          <cell r="U3765">
            <v>3279680</v>
          </cell>
          <cell r="V3765">
            <v>1520188</v>
          </cell>
          <cell r="W3765">
            <v>3268771</v>
          </cell>
          <cell r="X3765">
            <v>23289180.760000002</v>
          </cell>
          <cell r="Y3765">
            <v>26557951.760000002</v>
          </cell>
        </row>
        <row r="3766">
          <cell r="C3766">
            <v>4925343</v>
          </cell>
          <cell r="D3766">
            <v>296442.98</v>
          </cell>
          <cell r="E3766">
            <v>2786327</v>
          </cell>
          <cell r="F3766">
            <v>275750</v>
          </cell>
          <cell r="G3766">
            <v>3057598</v>
          </cell>
          <cell r="H3766">
            <v>1130083</v>
          </cell>
          <cell r="I3766">
            <v>1470310</v>
          </cell>
          <cell r="J3766">
            <v>792126</v>
          </cell>
          <cell r="K3766">
            <v>27986</v>
          </cell>
          <cell r="L3766">
            <v>942397</v>
          </cell>
          <cell r="M3766">
            <v>2145265</v>
          </cell>
          <cell r="N3766">
            <v>961852</v>
          </cell>
          <cell r="O3766">
            <v>67106</v>
          </cell>
          <cell r="P3766">
            <v>3059164</v>
          </cell>
          <cell r="Q3766">
            <v>6164432</v>
          </cell>
          <cell r="R3766">
            <v>3180704</v>
          </cell>
          <cell r="S3766">
            <v>1801321</v>
          </cell>
          <cell r="T3766">
            <v>4221082.32</v>
          </cell>
          <cell r="U3766">
            <v>6695276</v>
          </cell>
          <cell r="V3766">
            <v>4051762</v>
          </cell>
          <cell r="W3766">
            <v>5967031</v>
          </cell>
          <cell r="X3766">
            <v>42085296.299999997</v>
          </cell>
          <cell r="Y3766">
            <v>48052327.299999997</v>
          </cell>
        </row>
        <row r="3767">
          <cell r="C3767">
            <v>3583247</v>
          </cell>
          <cell r="D3767">
            <v>414804.57</v>
          </cell>
          <cell r="E3767">
            <v>5688592</v>
          </cell>
          <cell r="F3767">
            <v>193512</v>
          </cell>
          <cell r="G3767">
            <v>3721148</v>
          </cell>
          <cell r="H3767">
            <v>565145</v>
          </cell>
          <cell r="I3767">
            <v>802904</v>
          </cell>
          <cell r="J3767">
            <v>520593</v>
          </cell>
          <cell r="K3767">
            <v>51128</v>
          </cell>
          <cell r="L3767">
            <v>7404501</v>
          </cell>
          <cell r="M3767">
            <v>2443062</v>
          </cell>
          <cell r="N3767">
            <v>1011180</v>
          </cell>
          <cell r="O3767">
            <v>523230</v>
          </cell>
          <cell r="P3767">
            <v>3324177</v>
          </cell>
          <cell r="Q3767">
            <v>7469826</v>
          </cell>
          <cell r="R3767">
            <v>4432275</v>
          </cell>
          <cell r="S3767">
            <v>1411861</v>
          </cell>
          <cell r="T3767">
            <v>5548235.1500000004</v>
          </cell>
          <cell r="U3767">
            <v>3469817</v>
          </cell>
          <cell r="V3767">
            <v>3626604</v>
          </cell>
          <cell r="W3767">
            <v>10120867</v>
          </cell>
          <cell r="X3767">
            <v>46084974.719999999</v>
          </cell>
          <cell r="Y3767">
            <v>56205841.719999999</v>
          </cell>
        </row>
        <row r="3768">
          <cell r="C3768">
            <v>2303875</v>
          </cell>
          <cell r="D3768">
            <v>115166.53</v>
          </cell>
          <cell r="E3768">
            <v>1096137</v>
          </cell>
          <cell r="F3768">
            <v>121783</v>
          </cell>
          <cell r="G3768">
            <v>1279139</v>
          </cell>
          <cell r="H3768">
            <v>350614</v>
          </cell>
          <cell r="I3768">
            <v>924079</v>
          </cell>
          <cell r="J3768">
            <v>280794</v>
          </cell>
          <cell r="K3768">
            <v>42308</v>
          </cell>
          <cell r="L3768">
            <v>2014378</v>
          </cell>
          <cell r="M3768">
            <v>1109530</v>
          </cell>
          <cell r="N3768">
            <v>548305</v>
          </cell>
          <cell r="O3768">
            <v>17300</v>
          </cell>
          <cell r="P3768">
            <v>1777933</v>
          </cell>
          <cell r="Q3768">
            <v>4653481</v>
          </cell>
          <cell r="R3768">
            <v>2512397</v>
          </cell>
          <cell r="S3768">
            <v>1365964</v>
          </cell>
          <cell r="T3768">
            <v>4658995.1900000004</v>
          </cell>
          <cell r="U3768">
            <v>3293962</v>
          </cell>
          <cell r="V3768">
            <v>1681775</v>
          </cell>
          <cell r="W3768">
            <v>3608534</v>
          </cell>
          <cell r="X3768">
            <v>26539381.719999999</v>
          </cell>
          <cell r="Y3768">
            <v>30147915.719999999</v>
          </cell>
        </row>
        <row r="3769">
          <cell r="C3769">
            <v>1681301</v>
          </cell>
          <cell r="D3769">
            <v>520238.92</v>
          </cell>
          <cell r="E3769">
            <v>1370770</v>
          </cell>
          <cell r="F3769">
            <v>220024</v>
          </cell>
          <cell r="G3769">
            <v>3060915</v>
          </cell>
          <cell r="H3769">
            <v>436186</v>
          </cell>
          <cell r="I3769">
            <v>635839</v>
          </cell>
          <cell r="J3769">
            <v>167852</v>
          </cell>
          <cell r="K3769">
            <v>146731</v>
          </cell>
          <cell r="L3769">
            <v>417705</v>
          </cell>
          <cell r="M3769">
            <v>1486822</v>
          </cell>
          <cell r="N3769">
            <v>692299</v>
          </cell>
          <cell r="O3769">
            <v>0</v>
          </cell>
          <cell r="P3769">
            <v>1216450</v>
          </cell>
          <cell r="Q3769">
            <v>2862158</v>
          </cell>
          <cell r="R3769">
            <v>3534024</v>
          </cell>
          <cell r="S3769">
            <v>3859652</v>
          </cell>
          <cell r="T3769">
            <v>3342533.89</v>
          </cell>
          <cell r="U3769">
            <v>2928557</v>
          </cell>
          <cell r="V3769">
            <v>1758450</v>
          </cell>
          <cell r="W3769">
            <v>4904794</v>
          </cell>
          <cell r="X3769">
            <v>25433713.809999999</v>
          </cell>
          <cell r="Y3769">
            <v>30338507.809999999</v>
          </cell>
        </row>
        <row r="3770">
          <cell r="C3770">
            <v>1160746</v>
          </cell>
          <cell r="D3770">
            <v>114228.55</v>
          </cell>
          <cell r="E3770">
            <v>1968496</v>
          </cell>
          <cell r="F3770">
            <v>59316</v>
          </cell>
          <cell r="G3770">
            <v>1336021</v>
          </cell>
          <cell r="H3770">
            <v>136983</v>
          </cell>
          <cell r="I3770">
            <v>242322</v>
          </cell>
          <cell r="J3770">
            <v>320586</v>
          </cell>
          <cell r="K3770">
            <v>25272</v>
          </cell>
          <cell r="L3770">
            <v>302586</v>
          </cell>
          <cell r="M3770">
            <v>747085</v>
          </cell>
          <cell r="N3770">
            <v>484144</v>
          </cell>
          <cell r="O3770">
            <v>280</v>
          </cell>
          <cell r="P3770">
            <v>1716865</v>
          </cell>
          <cell r="Q3770">
            <v>3442183</v>
          </cell>
          <cell r="R3770">
            <v>1892222</v>
          </cell>
          <cell r="S3770">
            <v>571006</v>
          </cell>
          <cell r="T3770">
            <v>2364616.7999999998</v>
          </cell>
          <cell r="U3770">
            <v>2290617</v>
          </cell>
          <cell r="V3770">
            <v>1288123</v>
          </cell>
          <cell r="W3770">
            <v>3860718</v>
          </cell>
          <cell r="X3770">
            <v>16602980.35</v>
          </cell>
          <cell r="Y3770">
            <v>20463698.350000001</v>
          </cell>
        </row>
        <row r="3771">
          <cell r="C3771">
            <v>574334</v>
          </cell>
          <cell r="D3771">
            <v>38007</v>
          </cell>
          <cell r="E3771">
            <v>274582</v>
          </cell>
          <cell r="F3771">
            <v>0</v>
          </cell>
          <cell r="G3771">
            <v>262141</v>
          </cell>
          <cell r="H3771">
            <v>1260</v>
          </cell>
          <cell r="I3771">
            <v>18536</v>
          </cell>
          <cell r="J3771">
            <v>87926</v>
          </cell>
          <cell r="K3771">
            <v>-1260</v>
          </cell>
          <cell r="L3771">
            <v>43132</v>
          </cell>
          <cell r="M3771">
            <v>38649</v>
          </cell>
          <cell r="N3771">
            <v>72438</v>
          </cell>
          <cell r="O3771">
            <v>0</v>
          </cell>
          <cell r="P3771">
            <v>168</v>
          </cell>
          <cell r="Q3771">
            <v>20681</v>
          </cell>
          <cell r="R3771">
            <v>329948</v>
          </cell>
          <cell r="S3771">
            <v>16662</v>
          </cell>
          <cell r="T3771">
            <v>230937.59</v>
          </cell>
          <cell r="U3771">
            <v>97473</v>
          </cell>
          <cell r="V3771">
            <v>189564</v>
          </cell>
          <cell r="W3771">
            <v>604530</v>
          </cell>
          <cell r="X3771">
            <v>1690648.59</v>
          </cell>
          <cell r="Y3771">
            <v>2295178.59</v>
          </cell>
        </row>
        <row r="3772">
          <cell r="C3772">
            <v>9803969</v>
          </cell>
          <cell r="D3772">
            <v>7377662.7999999998</v>
          </cell>
          <cell r="E3772">
            <v>16650793</v>
          </cell>
          <cell r="F3772">
            <v>674600</v>
          </cell>
          <cell r="G3772">
            <v>4977319</v>
          </cell>
          <cell r="H3772">
            <v>11990131</v>
          </cell>
          <cell r="I3772">
            <v>11424927</v>
          </cell>
          <cell r="J3772">
            <v>498037</v>
          </cell>
          <cell r="K3772">
            <v>1015098</v>
          </cell>
          <cell r="L3772">
            <v>12078418</v>
          </cell>
          <cell r="M3772">
            <v>4464892</v>
          </cell>
          <cell r="N3772">
            <v>1065305</v>
          </cell>
          <cell r="O3772">
            <v>9319063</v>
          </cell>
          <cell r="P3772">
            <v>7857399</v>
          </cell>
          <cell r="Q3772">
            <v>15714383</v>
          </cell>
          <cell r="R3772">
            <v>24514399</v>
          </cell>
          <cell r="S3772">
            <v>2785517</v>
          </cell>
          <cell r="T3772">
            <v>13075636.699999999</v>
          </cell>
          <cell r="U3772">
            <v>10547445</v>
          </cell>
          <cell r="V3772">
            <v>7847082</v>
          </cell>
          <cell r="W3772">
            <v>41165192</v>
          </cell>
          <cell r="X3772">
            <v>132516884.5</v>
          </cell>
          <cell r="Y3772">
            <v>173682076.5</v>
          </cell>
        </row>
        <row r="3773">
          <cell r="C3773">
            <v>1422159</v>
          </cell>
          <cell r="D3773">
            <v>250942.35</v>
          </cell>
          <cell r="E3773">
            <v>2999310</v>
          </cell>
          <cell r="F3773">
            <v>109319</v>
          </cell>
          <cell r="G3773">
            <v>2111148</v>
          </cell>
          <cell r="H3773">
            <v>843431</v>
          </cell>
          <cell r="I3773">
            <v>476499</v>
          </cell>
          <cell r="J3773">
            <v>386046</v>
          </cell>
          <cell r="K3773">
            <v>104617</v>
          </cell>
          <cell r="L3773">
            <v>464865</v>
          </cell>
          <cell r="M3773">
            <v>1272688</v>
          </cell>
          <cell r="N3773">
            <v>819250</v>
          </cell>
          <cell r="O3773">
            <v>353214</v>
          </cell>
          <cell r="P3773">
            <v>1060211</v>
          </cell>
          <cell r="Q3773">
            <v>5554202</v>
          </cell>
          <cell r="R3773">
            <v>4004658</v>
          </cell>
          <cell r="S3773">
            <v>2429178</v>
          </cell>
          <cell r="T3773">
            <v>3691420.72</v>
          </cell>
          <cell r="U3773">
            <v>3845358</v>
          </cell>
          <cell r="V3773">
            <v>1616445</v>
          </cell>
          <cell r="W3773">
            <v>7003968</v>
          </cell>
          <cell r="X3773">
            <v>26810993.07</v>
          </cell>
          <cell r="Y3773">
            <v>33814961.07</v>
          </cell>
        </row>
        <row r="3774">
          <cell r="C3774">
            <v>5339926</v>
          </cell>
          <cell r="D3774">
            <v>234793.23</v>
          </cell>
          <cell r="E3774">
            <v>3775949</v>
          </cell>
          <cell r="F3774">
            <v>206612</v>
          </cell>
          <cell r="G3774">
            <v>2147171</v>
          </cell>
          <cell r="H3774">
            <v>808311</v>
          </cell>
          <cell r="I3774">
            <v>986016</v>
          </cell>
          <cell r="J3774">
            <v>169526</v>
          </cell>
          <cell r="K3774">
            <v>66779</v>
          </cell>
          <cell r="L3774">
            <v>708275</v>
          </cell>
          <cell r="M3774">
            <v>1171873</v>
          </cell>
          <cell r="N3774">
            <v>758122</v>
          </cell>
          <cell r="O3774">
            <v>155704</v>
          </cell>
          <cell r="P3774">
            <v>2218509</v>
          </cell>
          <cell r="Q3774">
            <v>3635037</v>
          </cell>
          <cell r="R3774">
            <v>4474816</v>
          </cell>
          <cell r="S3774">
            <v>594846</v>
          </cell>
          <cell r="T3774">
            <v>5082098.33</v>
          </cell>
          <cell r="U3774">
            <v>4880121</v>
          </cell>
          <cell r="V3774">
            <v>3526207</v>
          </cell>
          <cell r="W3774">
            <v>8250765</v>
          </cell>
          <cell r="X3774">
            <v>32689926.559999999</v>
          </cell>
          <cell r="Y3774">
            <v>40940691.560000002</v>
          </cell>
        </row>
        <row r="3775">
          <cell r="C3775">
            <v>0</v>
          </cell>
          <cell r="D3775">
            <v>0</v>
          </cell>
          <cell r="E3775">
            <v>757185</v>
          </cell>
          <cell r="F3775">
            <v>0</v>
          </cell>
          <cell r="G3775">
            <v>13536</v>
          </cell>
          <cell r="H3775">
            <v>0</v>
          </cell>
          <cell r="I3775">
            <v>0</v>
          </cell>
          <cell r="J3775">
            <v>103732</v>
          </cell>
          <cell r="K3775">
            <v>0</v>
          </cell>
          <cell r="L3775">
            <v>0</v>
          </cell>
          <cell r="M3775">
            <v>0</v>
          </cell>
          <cell r="N3775">
            <v>0</v>
          </cell>
          <cell r="O3775">
            <v>0</v>
          </cell>
          <cell r="P3775">
            <v>0</v>
          </cell>
          <cell r="Q3775">
            <v>6818</v>
          </cell>
          <cell r="R3775">
            <v>501644</v>
          </cell>
          <cell r="S3775">
            <v>0</v>
          </cell>
          <cell r="T3775">
            <v>0</v>
          </cell>
          <cell r="U3775">
            <v>164332</v>
          </cell>
          <cell r="V3775">
            <v>293220</v>
          </cell>
          <cell r="W3775">
            <v>1258829</v>
          </cell>
          <cell r="X3775">
            <v>581638</v>
          </cell>
          <cell r="Y3775">
            <v>1840467</v>
          </cell>
        </row>
        <row r="3776">
          <cell r="C3776">
            <v>0</v>
          </cell>
          <cell r="D3776">
            <v>0</v>
          </cell>
          <cell r="E3776">
            <v>176551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  <cell r="J3776">
            <v>6696</v>
          </cell>
          <cell r="K3776">
            <v>0</v>
          </cell>
          <cell r="L3776">
            <v>0</v>
          </cell>
          <cell r="M3776">
            <v>0</v>
          </cell>
          <cell r="N3776">
            <v>0</v>
          </cell>
          <cell r="O3776">
            <v>0</v>
          </cell>
          <cell r="P3776">
            <v>0</v>
          </cell>
          <cell r="Q3776">
            <v>0</v>
          </cell>
          <cell r="R3776">
            <v>231748</v>
          </cell>
          <cell r="S3776">
            <v>0</v>
          </cell>
          <cell r="T3776">
            <v>0</v>
          </cell>
          <cell r="U3776">
            <v>292083</v>
          </cell>
          <cell r="V3776">
            <v>300912</v>
          </cell>
          <cell r="W3776">
            <v>408299</v>
          </cell>
          <cell r="X3776">
            <v>599691</v>
          </cell>
          <cell r="Y3776">
            <v>1007990</v>
          </cell>
        </row>
        <row r="3777">
          <cell r="C3777">
            <v>0</v>
          </cell>
          <cell r="D3777">
            <v>0</v>
          </cell>
          <cell r="E3777">
            <v>240292</v>
          </cell>
          <cell r="F3777">
            <v>0</v>
          </cell>
          <cell r="G3777">
            <v>32887</v>
          </cell>
          <cell r="H3777">
            <v>0</v>
          </cell>
          <cell r="I3777">
            <v>0</v>
          </cell>
          <cell r="J3777">
            <v>121565</v>
          </cell>
          <cell r="K3777">
            <v>0</v>
          </cell>
          <cell r="L3777">
            <v>0</v>
          </cell>
          <cell r="M3777">
            <v>0</v>
          </cell>
          <cell r="N3777">
            <v>0</v>
          </cell>
          <cell r="O3777">
            <v>0</v>
          </cell>
          <cell r="P3777">
            <v>0</v>
          </cell>
          <cell r="Q3777">
            <v>3392</v>
          </cell>
          <cell r="R3777">
            <v>462509</v>
          </cell>
          <cell r="S3777">
            <v>0</v>
          </cell>
          <cell r="T3777">
            <v>0</v>
          </cell>
          <cell r="U3777">
            <v>122074</v>
          </cell>
          <cell r="V3777">
            <v>113502</v>
          </cell>
          <cell r="W3777">
            <v>702801</v>
          </cell>
          <cell r="X3777">
            <v>393420</v>
          </cell>
          <cell r="Y3777">
            <v>1096221</v>
          </cell>
        </row>
        <row r="3778">
          <cell r="C3778">
            <v>0</v>
          </cell>
          <cell r="D3778">
            <v>0</v>
          </cell>
          <cell r="E3778">
            <v>0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  <cell r="J3778">
            <v>0</v>
          </cell>
          <cell r="K3778">
            <v>0</v>
          </cell>
          <cell r="L3778">
            <v>0</v>
          </cell>
          <cell r="M3778">
            <v>0</v>
          </cell>
          <cell r="N3778">
            <v>0</v>
          </cell>
          <cell r="O3778">
            <v>0</v>
          </cell>
          <cell r="P3778">
            <v>0</v>
          </cell>
          <cell r="Q3778">
            <v>0</v>
          </cell>
          <cell r="R3778">
            <v>0</v>
          </cell>
          <cell r="S3778">
            <v>0</v>
          </cell>
          <cell r="T3778">
            <v>0</v>
          </cell>
          <cell r="U3778">
            <v>0</v>
          </cell>
          <cell r="V3778">
            <v>0</v>
          </cell>
          <cell r="W3778">
            <v>0</v>
          </cell>
          <cell r="X3778">
            <v>0</v>
          </cell>
          <cell r="Y3778">
            <v>0</v>
          </cell>
        </row>
        <row r="3779">
          <cell r="C3779">
            <v>0</v>
          </cell>
          <cell r="D3779">
            <v>0</v>
          </cell>
          <cell r="E3779">
            <v>2776632</v>
          </cell>
          <cell r="F3779">
            <v>0</v>
          </cell>
          <cell r="G3779">
            <v>374310</v>
          </cell>
          <cell r="H3779">
            <v>0</v>
          </cell>
          <cell r="I3779">
            <v>0</v>
          </cell>
          <cell r="J3779">
            <v>117796</v>
          </cell>
          <cell r="K3779">
            <v>0</v>
          </cell>
          <cell r="L3779">
            <v>1120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532532</v>
          </cell>
          <cell r="S3779">
            <v>24320</v>
          </cell>
          <cell r="T3779">
            <v>0</v>
          </cell>
          <cell r="U3779">
            <v>162876</v>
          </cell>
          <cell r="V3779">
            <v>1402673</v>
          </cell>
          <cell r="W3779">
            <v>3309164</v>
          </cell>
          <cell r="X3779">
            <v>2083095</v>
          </cell>
          <cell r="Y3779">
            <v>5392259</v>
          </cell>
        </row>
        <row r="3780">
          <cell r="C3780">
            <v>0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  <cell r="H3780">
            <v>0</v>
          </cell>
          <cell r="I3780">
            <v>143400</v>
          </cell>
          <cell r="J3780">
            <v>0</v>
          </cell>
          <cell r="K3780">
            <v>0</v>
          </cell>
          <cell r="L3780">
            <v>3912</v>
          </cell>
          <cell r="M3780">
            <v>0</v>
          </cell>
          <cell r="N3780">
            <v>0</v>
          </cell>
          <cell r="O3780">
            <v>0</v>
          </cell>
          <cell r="P3780">
            <v>2422</v>
          </cell>
          <cell r="Q3780">
            <v>0</v>
          </cell>
          <cell r="R3780">
            <v>1018380</v>
          </cell>
          <cell r="S3780">
            <v>2571</v>
          </cell>
          <cell r="T3780">
            <v>0</v>
          </cell>
          <cell r="U3780">
            <v>0</v>
          </cell>
          <cell r="V3780">
            <v>0</v>
          </cell>
          <cell r="W3780">
            <v>1018380</v>
          </cell>
          <cell r="X3780">
            <v>152305</v>
          </cell>
          <cell r="Y3780">
            <v>1170685</v>
          </cell>
        </row>
        <row r="3781">
          <cell r="C3781">
            <v>44657645</v>
          </cell>
          <cell r="D3781">
            <v>10763569.74</v>
          </cell>
          <cell r="E3781">
            <v>56443604</v>
          </cell>
          <cell r="F3781">
            <v>3358918</v>
          </cell>
          <cell r="G3781">
            <v>34681876</v>
          </cell>
          <cell r="H3781">
            <v>19615071</v>
          </cell>
          <cell r="I3781">
            <v>21431283</v>
          </cell>
          <cell r="J3781">
            <v>6249765</v>
          </cell>
          <cell r="K3781">
            <v>1974606</v>
          </cell>
          <cell r="L3781">
            <v>29974264</v>
          </cell>
          <cell r="M3781">
            <v>22301791</v>
          </cell>
          <cell r="N3781">
            <v>12011278</v>
          </cell>
          <cell r="O3781">
            <v>12343256</v>
          </cell>
          <cell r="P3781">
            <v>35887486</v>
          </cell>
          <cell r="Q3781">
            <v>85216649</v>
          </cell>
          <cell r="R3781">
            <v>68099711</v>
          </cell>
          <cell r="S3781">
            <v>21226509</v>
          </cell>
          <cell r="T3781">
            <v>62908037.539999999</v>
          </cell>
          <cell r="U3781">
            <v>62459301</v>
          </cell>
          <cell r="V3781">
            <v>41835320</v>
          </cell>
          <cell r="W3781">
            <v>124543315</v>
          </cell>
          <cell r="X3781">
            <v>528896625.27999997</v>
          </cell>
          <cell r="Y3781">
            <v>653439940.27999997</v>
          </cell>
        </row>
        <row r="3782">
          <cell r="C3782">
            <v>70963</v>
          </cell>
          <cell r="D3782">
            <v>31040.31</v>
          </cell>
          <cell r="E3782">
            <v>1414844</v>
          </cell>
          <cell r="F3782">
            <v>22435</v>
          </cell>
          <cell r="G3782">
            <v>54768</v>
          </cell>
          <cell r="H3782">
            <v>119869</v>
          </cell>
          <cell r="I3782">
            <v>9300</v>
          </cell>
          <cell r="J3782">
            <v>14988</v>
          </cell>
          <cell r="K3782">
            <v>10720</v>
          </cell>
          <cell r="L3782">
            <v>73818</v>
          </cell>
          <cell r="M3782">
            <v>94867</v>
          </cell>
          <cell r="N3782">
            <v>31093</v>
          </cell>
          <cell r="O3782">
            <v>6965</v>
          </cell>
          <cell r="P3782">
            <v>52335</v>
          </cell>
          <cell r="Q3782">
            <v>109561</v>
          </cell>
          <cell r="R3782">
            <v>988301</v>
          </cell>
          <cell r="S3782">
            <v>39536</v>
          </cell>
          <cell r="T3782">
            <v>142540.5</v>
          </cell>
          <cell r="U3782">
            <v>25399</v>
          </cell>
          <cell r="V3782">
            <v>45144</v>
          </cell>
          <cell r="W3782">
            <v>2403145</v>
          </cell>
          <cell r="X3782">
            <v>955341.81</v>
          </cell>
          <cell r="Y3782">
            <v>3358486.81</v>
          </cell>
        </row>
        <row r="3783">
          <cell r="C3783">
            <v>142651</v>
          </cell>
          <cell r="D3783">
            <v>28338.880000000001</v>
          </cell>
          <cell r="E3783">
            <v>395104</v>
          </cell>
          <cell r="F3783">
            <v>26005</v>
          </cell>
          <cell r="G3783">
            <v>172588</v>
          </cell>
          <cell r="H3783">
            <v>187311</v>
          </cell>
          <cell r="I3783">
            <v>32854</v>
          </cell>
          <cell r="J3783">
            <v>55354</v>
          </cell>
          <cell r="K3783">
            <v>21120</v>
          </cell>
          <cell r="L3783">
            <v>62433</v>
          </cell>
          <cell r="M3783">
            <v>167956</v>
          </cell>
          <cell r="N3783">
            <v>164826</v>
          </cell>
          <cell r="O3783">
            <v>103129</v>
          </cell>
          <cell r="P3783">
            <v>42220</v>
          </cell>
          <cell r="Q3783">
            <v>128746</v>
          </cell>
          <cell r="R3783">
            <v>1487296</v>
          </cell>
          <cell r="S3783">
            <v>269515</v>
          </cell>
          <cell r="T3783">
            <v>306240.07</v>
          </cell>
          <cell r="U3783">
            <v>74481</v>
          </cell>
          <cell r="V3783">
            <v>94831</v>
          </cell>
          <cell r="W3783">
            <v>1882400</v>
          </cell>
          <cell r="X3783">
            <v>2080598.95</v>
          </cell>
          <cell r="Y3783">
            <v>3962998.95</v>
          </cell>
        </row>
        <row r="3784">
          <cell r="C3784">
            <v>158894</v>
          </cell>
          <cell r="D3784">
            <v>33058.379999999997</v>
          </cell>
          <cell r="E3784">
            <v>668255</v>
          </cell>
          <cell r="F3784">
            <v>10010</v>
          </cell>
          <cell r="G3784">
            <v>58188</v>
          </cell>
          <cell r="H3784">
            <v>270627</v>
          </cell>
          <cell r="I3784">
            <v>18104</v>
          </cell>
          <cell r="J3784">
            <v>27237</v>
          </cell>
          <cell r="K3784">
            <v>34765</v>
          </cell>
          <cell r="L3784">
            <v>86678</v>
          </cell>
          <cell r="M3784">
            <v>190473</v>
          </cell>
          <cell r="N3784">
            <v>175850</v>
          </cell>
          <cell r="O3784">
            <v>439929</v>
          </cell>
          <cell r="P3784">
            <v>59721</v>
          </cell>
          <cell r="Q3784">
            <v>323057</v>
          </cell>
          <cell r="R3784">
            <v>1253760</v>
          </cell>
          <cell r="S3784">
            <v>184571</v>
          </cell>
          <cell r="T3784">
            <v>646598.5</v>
          </cell>
          <cell r="U3784">
            <v>66762</v>
          </cell>
          <cell r="V3784">
            <v>37198</v>
          </cell>
          <cell r="W3784">
            <v>1922015</v>
          </cell>
          <cell r="X3784">
            <v>2821720.88</v>
          </cell>
          <cell r="Y3784">
            <v>4743735.88</v>
          </cell>
        </row>
        <row r="3785">
          <cell r="C3785">
            <v>39194</v>
          </cell>
          <cell r="D3785">
            <v>4041.57</v>
          </cell>
          <cell r="E3785">
            <v>249684</v>
          </cell>
          <cell r="F3785">
            <v>7530</v>
          </cell>
          <cell r="G3785">
            <v>157357</v>
          </cell>
          <cell r="H3785">
            <v>96668</v>
          </cell>
          <cell r="I3785">
            <v>3331</v>
          </cell>
          <cell r="J3785">
            <v>31660</v>
          </cell>
          <cell r="K3785">
            <v>16960</v>
          </cell>
          <cell r="L3785">
            <v>61530</v>
          </cell>
          <cell r="M3785">
            <v>75615</v>
          </cell>
          <cell r="N3785">
            <v>53860</v>
          </cell>
          <cell r="O3785">
            <v>25085</v>
          </cell>
          <cell r="P3785">
            <v>4200</v>
          </cell>
          <cell r="Q3785">
            <v>152608</v>
          </cell>
          <cell r="R3785">
            <v>603516</v>
          </cell>
          <cell r="S3785">
            <v>143155</v>
          </cell>
          <cell r="T3785">
            <v>18132</v>
          </cell>
          <cell r="U3785">
            <v>3239</v>
          </cell>
          <cell r="V3785">
            <v>27007</v>
          </cell>
          <cell r="W3785">
            <v>853200</v>
          </cell>
          <cell r="X3785">
            <v>921172.57</v>
          </cell>
          <cell r="Y3785">
            <v>1774372.57</v>
          </cell>
        </row>
        <row r="3786">
          <cell r="C3786">
            <v>163625</v>
          </cell>
          <cell r="D3786">
            <v>81986.259999999995</v>
          </cell>
          <cell r="E3786">
            <v>317940</v>
          </cell>
          <cell r="F3786">
            <v>20321</v>
          </cell>
          <cell r="G3786">
            <v>90586</v>
          </cell>
          <cell r="H3786">
            <v>202366</v>
          </cell>
          <cell r="I3786">
            <v>54570</v>
          </cell>
          <cell r="J3786">
            <v>66387</v>
          </cell>
          <cell r="K3786">
            <v>65951</v>
          </cell>
          <cell r="L3786">
            <v>234362</v>
          </cell>
          <cell r="M3786">
            <v>179016</v>
          </cell>
          <cell r="N3786">
            <v>63568</v>
          </cell>
          <cell r="O3786">
            <v>5935</v>
          </cell>
          <cell r="P3786">
            <v>13154</v>
          </cell>
          <cell r="Q3786">
            <v>7982</v>
          </cell>
          <cell r="R3786">
            <v>739129</v>
          </cell>
          <cell r="S3786">
            <v>551264</v>
          </cell>
          <cell r="T3786">
            <v>133050.03</v>
          </cell>
          <cell r="U3786">
            <v>52064</v>
          </cell>
          <cell r="V3786">
            <v>38037</v>
          </cell>
          <cell r="W3786">
            <v>1057069</v>
          </cell>
          <cell r="X3786">
            <v>2024224.29</v>
          </cell>
          <cell r="Y3786">
            <v>3081293.29</v>
          </cell>
        </row>
        <row r="3787">
          <cell r="C3787">
            <v>89074</v>
          </cell>
          <cell r="D3787">
            <v>19885.5</v>
          </cell>
          <cell r="E3787">
            <v>608169</v>
          </cell>
          <cell r="F3787">
            <v>10010</v>
          </cell>
          <cell r="G3787">
            <v>104196</v>
          </cell>
          <cell r="H3787">
            <v>130714</v>
          </cell>
          <cell r="I3787">
            <v>0</v>
          </cell>
          <cell r="J3787">
            <v>6821</v>
          </cell>
          <cell r="K3787">
            <v>15416</v>
          </cell>
          <cell r="L3787">
            <v>80352</v>
          </cell>
          <cell r="M3787">
            <v>94147</v>
          </cell>
          <cell r="N3787">
            <v>288920</v>
          </cell>
          <cell r="O3787">
            <v>29787</v>
          </cell>
          <cell r="P3787">
            <v>31565</v>
          </cell>
          <cell r="Q3787">
            <v>175358</v>
          </cell>
          <cell r="R3787">
            <v>1227069</v>
          </cell>
          <cell r="S3787">
            <v>31100</v>
          </cell>
          <cell r="T3787">
            <v>114309.22</v>
          </cell>
          <cell r="U3787">
            <v>32130</v>
          </cell>
          <cell r="V3787">
            <v>95156</v>
          </cell>
          <cell r="W3787">
            <v>1835238</v>
          </cell>
          <cell r="X3787">
            <v>1348940.72</v>
          </cell>
          <cell r="Y3787">
            <v>3184178.72</v>
          </cell>
        </row>
        <row r="3788">
          <cell r="C3788">
            <v>64525</v>
          </cell>
          <cell r="D3788">
            <v>6826.75</v>
          </cell>
          <cell r="E3788">
            <v>186145</v>
          </cell>
          <cell r="F3788">
            <v>2415</v>
          </cell>
          <cell r="G3788">
            <v>17472</v>
          </cell>
          <cell r="H3788">
            <v>39297</v>
          </cell>
          <cell r="I3788">
            <v>5438</v>
          </cell>
          <cell r="J3788">
            <v>5124</v>
          </cell>
          <cell r="K3788">
            <v>10080</v>
          </cell>
          <cell r="L3788">
            <v>18483</v>
          </cell>
          <cell r="M3788">
            <v>62644</v>
          </cell>
          <cell r="N3788">
            <v>26848</v>
          </cell>
          <cell r="O3788">
            <v>0</v>
          </cell>
          <cell r="P3788">
            <v>0</v>
          </cell>
          <cell r="Q3788">
            <v>37116</v>
          </cell>
          <cell r="R3788">
            <v>822574</v>
          </cell>
          <cell r="S3788">
            <v>61985</v>
          </cell>
          <cell r="T3788">
            <v>200939.3</v>
          </cell>
          <cell r="U3788">
            <v>36688</v>
          </cell>
          <cell r="V3788">
            <v>100397</v>
          </cell>
          <cell r="W3788">
            <v>1008719</v>
          </cell>
          <cell r="X3788">
            <v>696278.05</v>
          </cell>
          <cell r="Y3788">
            <v>1704997.05</v>
          </cell>
        </row>
        <row r="3789">
          <cell r="C3789">
            <v>88502</v>
          </cell>
          <cell r="D3789">
            <v>23222.75</v>
          </cell>
          <cell r="E3789">
            <v>82465</v>
          </cell>
          <cell r="F3789">
            <v>23417</v>
          </cell>
          <cell r="G3789">
            <v>21875</v>
          </cell>
          <cell r="H3789">
            <v>136682</v>
          </cell>
          <cell r="I3789">
            <v>13461</v>
          </cell>
          <cell r="J3789">
            <v>7721</v>
          </cell>
          <cell r="K3789">
            <v>10560</v>
          </cell>
          <cell r="L3789">
            <v>45359</v>
          </cell>
          <cell r="M3789">
            <v>58836</v>
          </cell>
          <cell r="N3789">
            <v>13290</v>
          </cell>
          <cell r="O3789">
            <v>0</v>
          </cell>
          <cell r="P3789">
            <v>0</v>
          </cell>
          <cell r="Q3789">
            <v>9728</v>
          </cell>
          <cell r="R3789">
            <v>481673</v>
          </cell>
          <cell r="S3789">
            <v>308900</v>
          </cell>
          <cell r="T3789">
            <v>311088.15000000002</v>
          </cell>
          <cell r="U3789">
            <v>0</v>
          </cell>
          <cell r="V3789">
            <v>11941</v>
          </cell>
          <cell r="W3789">
            <v>564138</v>
          </cell>
          <cell r="X3789">
            <v>1084582.8999999999</v>
          </cell>
          <cell r="Y3789">
            <v>1648720.9</v>
          </cell>
        </row>
        <row r="3790">
          <cell r="C3790">
            <v>32659</v>
          </cell>
          <cell r="D3790">
            <v>1978.2</v>
          </cell>
          <cell r="E3790">
            <v>242598</v>
          </cell>
          <cell r="F3790">
            <v>12425</v>
          </cell>
          <cell r="G3790">
            <v>34214</v>
          </cell>
          <cell r="H3790">
            <v>54561</v>
          </cell>
          <cell r="I3790">
            <v>0</v>
          </cell>
          <cell r="J3790">
            <v>0</v>
          </cell>
          <cell r="K3790">
            <v>29825</v>
          </cell>
          <cell r="L3790">
            <v>69722</v>
          </cell>
          <cell r="M3790">
            <v>52318</v>
          </cell>
          <cell r="N3790">
            <v>28887</v>
          </cell>
          <cell r="O3790">
            <v>51662</v>
          </cell>
          <cell r="P3790">
            <v>25490</v>
          </cell>
          <cell r="Q3790">
            <v>67493</v>
          </cell>
          <cell r="R3790">
            <v>444208</v>
          </cell>
          <cell r="S3790">
            <v>45131</v>
          </cell>
          <cell r="T3790">
            <v>70010</v>
          </cell>
          <cell r="U3790">
            <v>17955</v>
          </cell>
          <cell r="V3790">
            <v>26329</v>
          </cell>
          <cell r="W3790">
            <v>686806</v>
          </cell>
          <cell r="X3790">
            <v>620659.19999999995</v>
          </cell>
          <cell r="Y3790">
            <v>1307465.2</v>
          </cell>
        </row>
        <row r="3791">
          <cell r="C3791">
            <v>0</v>
          </cell>
          <cell r="D3791">
            <v>0</v>
          </cell>
          <cell r="E3791">
            <v>28652</v>
          </cell>
          <cell r="F3791">
            <v>0</v>
          </cell>
          <cell r="G3791">
            <v>7470</v>
          </cell>
          <cell r="H3791">
            <v>16340</v>
          </cell>
          <cell r="I3791">
            <v>5462</v>
          </cell>
          <cell r="J3791">
            <v>0</v>
          </cell>
          <cell r="K3791">
            <v>0</v>
          </cell>
          <cell r="L3791">
            <v>60531</v>
          </cell>
          <cell r="M3791">
            <v>1556</v>
          </cell>
          <cell r="N3791">
            <v>0</v>
          </cell>
          <cell r="O3791">
            <v>0</v>
          </cell>
          <cell r="P3791">
            <v>0</v>
          </cell>
          <cell r="Q3791">
            <v>0</v>
          </cell>
          <cell r="R3791">
            <v>135269</v>
          </cell>
          <cell r="S3791">
            <v>0</v>
          </cell>
          <cell r="T3791">
            <v>7971.48</v>
          </cell>
          <cell r="U3791">
            <v>0</v>
          </cell>
          <cell r="V3791">
            <v>19804</v>
          </cell>
          <cell r="W3791">
            <v>163921</v>
          </cell>
          <cell r="X3791">
            <v>119134.48</v>
          </cell>
          <cell r="Y3791">
            <v>283055.48</v>
          </cell>
        </row>
        <row r="3792">
          <cell r="C3792">
            <v>189413</v>
          </cell>
          <cell r="D3792">
            <v>70962.75</v>
          </cell>
          <cell r="E3792">
            <v>3644027</v>
          </cell>
          <cell r="F3792">
            <v>57490</v>
          </cell>
          <cell r="G3792">
            <v>145809</v>
          </cell>
          <cell r="H3792">
            <v>982123</v>
          </cell>
          <cell r="I3792">
            <v>27824</v>
          </cell>
          <cell r="J3792">
            <v>10507</v>
          </cell>
          <cell r="K3792">
            <v>84050</v>
          </cell>
          <cell r="L3792">
            <v>287453</v>
          </cell>
          <cell r="M3792">
            <v>519905</v>
          </cell>
          <cell r="N3792">
            <v>37777</v>
          </cell>
          <cell r="O3792">
            <v>206428</v>
          </cell>
          <cell r="P3792">
            <v>50345</v>
          </cell>
          <cell r="Q3792">
            <v>41744</v>
          </cell>
          <cell r="R3792">
            <v>1855397</v>
          </cell>
          <cell r="S3792">
            <v>29651</v>
          </cell>
          <cell r="T3792">
            <v>159722.1</v>
          </cell>
          <cell r="U3792">
            <v>94330</v>
          </cell>
          <cell r="V3792">
            <v>219009</v>
          </cell>
          <cell r="W3792">
            <v>5499424</v>
          </cell>
          <cell r="X3792">
            <v>3214542.85</v>
          </cell>
          <cell r="Y3792">
            <v>8713966.8499999996</v>
          </cell>
        </row>
        <row r="3793">
          <cell r="C3793">
            <v>79027</v>
          </cell>
          <cell r="D3793">
            <v>9414.8799999999992</v>
          </cell>
          <cell r="E3793">
            <v>246480</v>
          </cell>
          <cell r="F3793">
            <v>0</v>
          </cell>
          <cell r="G3793">
            <v>54124</v>
          </cell>
          <cell r="H3793">
            <v>188585</v>
          </cell>
          <cell r="I3793">
            <v>8802</v>
          </cell>
          <cell r="J3793">
            <v>18870</v>
          </cell>
          <cell r="K3793">
            <v>19813</v>
          </cell>
          <cell r="L3793">
            <v>116380</v>
          </cell>
          <cell r="M3793">
            <v>114900</v>
          </cell>
          <cell r="N3793">
            <v>35271</v>
          </cell>
          <cell r="O3793">
            <v>23967</v>
          </cell>
          <cell r="P3793">
            <v>0</v>
          </cell>
          <cell r="Q3793">
            <v>35140</v>
          </cell>
          <cell r="R3793">
            <v>825197</v>
          </cell>
          <cell r="S3793">
            <v>97420</v>
          </cell>
          <cell r="T3793">
            <v>87388.12</v>
          </cell>
          <cell r="U3793">
            <v>17145</v>
          </cell>
          <cell r="V3793">
            <v>26007</v>
          </cell>
          <cell r="W3793">
            <v>1071677</v>
          </cell>
          <cell r="X3793">
            <v>932254</v>
          </cell>
          <cell r="Y3793">
            <v>2003931</v>
          </cell>
        </row>
        <row r="3794">
          <cell r="C3794">
            <v>223293</v>
          </cell>
          <cell r="D3794">
            <v>79202.03</v>
          </cell>
          <cell r="E3794">
            <v>355296</v>
          </cell>
          <cell r="F3794">
            <v>21645</v>
          </cell>
          <cell r="G3794">
            <v>133370</v>
          </cell>
          <cell r="H3794">
            <v>237769</v>
          </cell>
          <cell r="I3794">
            <v>47052</v>
          </cell>
          <cell r="J3794">
            <v>64711</v>
          </cell>
          <cell r="K3794">
            <v>48303</v>
          </cell>
          <cell r="L3794">
            <v>192502</v>
          </cell>
          <cell r="M3794">
            <v>162034</v>
          </cell>
          <cell r="N3794">
            <v>13560</v>
          </cell>
          <cell r="O3794">
            <v>31234</v>
          </cell>
          <cell r="P3794">
            <v>14325</v>
          </cell>
          <cell r="Q3794">
            <v>4338</v>
          </cell>
          <cell r="R3794">
            <v>844902</v>
          </cell>
          <cell r="S3794">
            <v>28110</v>
          </cell>
          <cell r="T3794">
            <v>275534.94</v>
          </cell>
          <cell r="U3794">
            <v>51948</v>
          </cell>
          <cell r="V3794">
            <v>23129</v>
          </cell>
          <cell r="W3794">
            <v>1200198</v>
          </cell>
          <cell r="X3794">
            <v>1652059.97</v>
          </cell>
          <cell r="Y3794">
            <v>2852257.97</v>
          </cell>
        </row>
        <row r="3795">
          <cell r="C3795">
            <v>0</v>
          </cell>
          <cell r="D3795">
            <v>0</v>
          </cell>
          <cell r="E3795">
            <v>17497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  <cell r="J3795">
            <v>0</v>
          </cell>
          <cell r="K3795">
            <v>0</v>
          </cell>
          <cell r="L3795">
            <v>0</v>
          </cell>
          <cell r="M3795">
            <v>0</v>
          </cell>
          <cell r="N3795">
            <v>0</v>
          </cell>
          <cell r="O3795">
            <v>0</v>
          </cell>
          <cell r="P3795">
            <v>0</v>
          </cell>
          <cell r="Q3795">
            <v>0</v>
          </cell>
          <cell r="R3795">
            <v>50522</v>
          </cell>
          <cell r="S3795">
            <v>0</v>
          </cell>
          <cell r="T3795">
            <v>0</v>
          </cell>
          <cell r="U3795">
            <v>0</v>
          </cell>
          <cell r="V3795">
            <v>7665</v>
          </cell>
          <cell r="W3795">
            <v>68019</v>
          </cell>
          <cell r="X3795">
            <v>7665</v>
          </cell>
          <cell r="Y3795">
            <v>75684</v>
          </cell>
        </row>
        <row r="3796">
          <cell r="C3796">
            <v>0</v>
          </cell>
          <cell r="D3796">
            <v>0</v>
          </cell>
          <cell r="E3796">
            <v>0</v>
          </cell>
          <cell r="F3796">
            <v>0</v>
          </cell>
          <cell r="G3796">
            <v>7608</v>
          </cell>
          <cell r="H3796">
            <v>0</v>
          </cell>
          <cell r="I3796">
            <v>0</v>
          </cell>
          <cell r="J3796">
            <v>0</v>
          </cell>
          <cell r="K3796">
            <v>0</v>
          </cell>
          <cell r="L3796">
            <v>0</v>
          </cell>
          <cell r="M3796">
            <v>0</v>
          </cell>
          <cell r="N3796">
            <v>0</v>
          </cell>
          <cell r="O3796">
            <v>0</v>
          </cell>
          <cell r="P3796">
            <v>0</v>
          </cell>
          <cell r="Q3796">
            <v>0</v>
          </cell>
          <cell r="R3796">
            <v>67373</v>
          </cell>
          <cell r="S3796">
            <v>0</v>
          </cell>
          <cell r="T3796">
            <v>0</v>
          </cell>
          <cell r="U3796">
            <v>0</v>
          </cell>
          <cell r="V3796">
            <v>0</v>
          </cell>
          <cell r="W3796">
            <v>67373</v>
          </cell>
          <cell r="X3796">
            <v>7608</v>
          </cell>
          <cell r="Y3796">
            <v>74981</v>
          </cell>
        </row>
        <row r="3797">
          <cell r="C3797">
            <v>0</v>
          </cell>
          <cell r="D3797">
            <v>0</v>
          </cell>
          <cell r="E3797">
            <v>6288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  <cell r="J3797">
            <v>0</v>
          </cell>
          <cell r="K3797">
            <v>0</v>
          </cell>
          <cell r="L3797">
            <v>0</v>
          </cell>
          <cell r="M3797">
            <v>0</v>
          </cell>
          <cell r="N3797">
            <v>0</v>
          </cell>
          <cell r="O3797">
            <v>0</v>
          </cell>
          <cell r="P3797">
            <v>0</v>
          </cell>
          <cell r="Q3797">
            <v>0</v>
          </cell>
          <cell r="R3797">
            <v>82428</v>
          </cell>
          <cell r="S3797">
            <v>0</v>
          </cell>
          <cell r="T3797">
            <v>0</v>
          </cell>
          <cell r="U3797">
            <v>0</v>
          </cell>
          <cell r="V3797">
            <v>17229</v>
          </cell>
          <cell r="W3797">
            <v>88716</v>
          </cell>
          <cell r="X3797">
            <v>17229</v>
          </cell>
          <cell r="Y3797">
            <v>105945</v>
          </cell>
        </row>
        <row r="3798">
          <cell r="C3798">
            <v>0</v>
          </cell>
          <cell r="D3798">
            <v>0</v>
          </cell>
          <cell r="E3798">
            <v>0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  <cell r="J3798">
            <v>0</v>
          </cell>
          <cell r="K3798">
            <v>0</v>
          </cell>
          <cell r="L3798">
            <v>0</v>
          </cell>
          <cell r="M3798">
            <v>0</v>
          </cell>
          <cell r="N3798">
            <v>0</v>
          </cell>
          <cell r="O3798">
            <v>0</v>
          </cell>
          <cell r="P3798">
            <v>0</v>
          </cell>
          <cell r="Q3798">
            <v>0</v>
          </cell>
          <cell r="R3798">
            <v>0</v>
          </cell>
          <cell r="S3798">
            <v>0</v>
          </cell>
          <cell r="T3798">
            <v>0</v>
          </cell>
          <cell r="U3798">
            <v>0</v>
          </cell>
          <cell r="V3798">
            <v>0</v>
          </cell>
          <cell r="W3798">
            <v>0</v>
          </cell>
          <cell r="X3798">
            <v>0</v>
          </cell>
          <cell r="Y3798">
            <v>0</v>
          </cell>
        </row>
        <row r="3799">
          <cell r="C3799">
            <v>0</v>
          </cell>
          <cell r="D3799">
            <v>0</v>
          </cell>
          <cell r="E3799">
            <v>0</v>
          </cell>
          <cell r="F3799">
            <v>0</v>
          </cell>
          <cell r="G3799">
            <v>0</v>
          </cell>
          <cell r="H3799">
            <v>0</v>
          </cell>
          <cell r="I3799">
            <v>0</v>
          </cell>
          <cell r="J3799">
            <v>0</v>
          </cell>
          <cell r="K3799">
            <v>0</v>
          </cell>
          <cell r="L3799">
            <v>0</v>
          </cell>
          <cell r="M3799">
            <v>0</v>
          </cell>
          <cell r="N3799">
            <v>0</v>
          </cell>
          <cell r="O3799">
            <v>0</v>
          </cell>
          <cell r="P3799">
            <v>0</v>
          </cell>
          <cell r="Q3799">
            <v>0</v>
          </cell>
          <cell r="R3799">
            <v>339936</v>
          </cell>
          <cell r="S3799">
            <v>0</v>
          </cell>
          <cell r="T3799">
            <v>0</v>
          </cell>
          <cell r="U3799">
            <v>0</v>
          </cell>
          <cell r="V3799">
            <v>0</v>
          </cell>
          <cell r="W3799">
            <v>339936</v>
          </cell>
          <cell r="X3799">
            <v>0</v>
          </cell>
          <cell r="Y3799">
            <v>339936</v>
          </cell>
        </row>
        <row r="3800">
          <cell r="C3800">
            <v>0</v>
          </cell>
          <cell r="D3800">
            <v>0</v>
          </cell>
          <cell r="E3800">
            <v>0</v>
          </cell>
          <cell r="F3800">
            <v>0</v>
          </cell>
          <cell r="G3800">
            <v>0</v>
          </cell>
          <cell r="H3800">
            <v>0</v>
          </cell>
          <cell r="I3800">
            <v>0</v>
          </cell>
          <cell r="J3800">
            <v>0</v>
          </cell>
          <cell r="K3800">
            <v>0</v>
          </cell>
          <cell r="L3800">
            <v>0</v>
          </cell>
          <cell r="M3800">
            <v>0</v>
          </cell>
          <cell r="N3800">
            <v>0</v>
          </cell>
          <cell r="O3800">
            <v>0</v>
          </cell>
          <cell r="P3800">
            <v>0</v>
          </cell>
          <cell r="Q3800">
            <v>1</v>
          </cell>
          <cell r="R3800">
            <v>4221</v>
          </cell>
          <cell r="S3800">
            <v>15959</v>
          </cell>
          <cell r="T3800">
            <v>0</v>
          </cell>
          <cell r="U3800">
            <v>0</v>
          </cell>
          <cell r="V3800">
            <v>0</v>
          </cell>
          <cell r="W3800">
            <v>4221</v>
          </cell>
          <cell r="X3800">
            <v>15960</v>
          </cell>
          <cell r="Y3800">
            <v>20181</v>
          </cell>
        </row>
        <row r="3801">
          <cell r="C3801">
            <v>1341820</v>
          </cell>
          <cell r="D3801">
            <v>389958.26</v>
          </cell>
          <cell r="E3801">
            <v>8463444</v>
          </cell>
          <cell r="F3801">
            <v>213703</v>
          </cell>
          <cell r="G3801">
            <v>1059625</v>
          </cell>
          <cell r="H3801">
            <v>2662912</v>
          </cell>
          <cell r="I3801">
            <v>226198</v>
          </cell>
          <cell r="J3801">
            <v>309380</v>
          </cell>
          <cell r="K3801">
            <v>367563</v>
          </cell>
          <cell r="L3801">
            <v>1389603</v>
          </cell>
          <cell r="M3801">
            <v>1774267</v>
          </cell>
          <cell r="N3801">
            <v>933750</v>
          </cell>
          <cell r="O3801">
            <v>924121</v>
          </cell>
          <cell r="P3801">
            <v>293355</v>
          </cell>
          <cell r="Q3801">
            <v>1092872</v>
          </cell>
          <cell r="R3801">
            <v>12252771</v>
          </cell>
          <cell r="S3801">
            <v>1806297</v>
          </cell>
          <cell r="T3801">
            <v>2473524.41</v>
          </cell>
          <cell r="U3801">
            <v>472141</v>
          </cell>
          <cell r="V3801">
            <v>788883</v>
          </cell>
          <cell r="W3801">
            <v>20716215</v>
          </cell>
          <cell r="X3801">
            <v>18519972.670000002</v>
          </cell>
          <cell r="Y3801">
            <v>39236187.670000002</v>
          </cell>
        </row>
        <row r="3802">
          <cell r="C3802">
            <v>0</v>
          </cell>
          <cell r="D3802">
            <v>0</v>
          </cell>
          <cell r="E3802">
            <v>0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  <cell r="J3802">
            <v>0</v>
          </cell>
          <cell r="K3802">
            <v>0</v>
          </cell>
          <cell r="L3802">
            <v>0</v>
          </cell>
          <cell r="M3802">
            <v>0</v>
          </cell>
          <cell r="N3802">
            <v>0</v>
          </cell>
          <cell r="O3802">
            <v>0</v>
          </cell>
          <cell r="P3802">
            <v>0</v>
          </cell>
          <cell r="Q3802">
            <v>0</v>
          </cell>
          <cell r="R3802">
            <v>0</v>
          </cell>
          <cell r="S3802">
            <v>0</v>
          </cell>
          <cell r="T3802">
            <v>0</v>
          </cell>
          <cell r="U3802">
            <v>0</v>
          </cell>
          <cell r="V3802">
            <v>0</v>
          </cell>
          <cell r="W3802">
            <v>0</v>
          </cell>
          <cell r="X3802">
            <v>0</v>
          </cell>
          <cell r="Y3802">
            <v>0</v>
          </cell>
        </row>
        <row r="3803">
          <cell r="C3803">
            <v>0</v>
          </cell>
          <cell r="D3803">
            <v>0</v>
          </cell>
          <cell r="E3803">
            <v>0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  <cell r="J3803">
            <v>0</v>
          </cell>
          <cell r="K3803">
            <v>0</v>
          </cell>
          <cell r="L3803">
            <v>0</v>
          </cell>
          <cell r="M3803">
            <v>0</v>
          </cell>
          <cell r="N3803">
            <v>0</v>
          </cell>
          <cell r="O3803">
            <v>0</v>
          </cell>
          <cell r="P3803">
            <v>0</v>
          </cell>
          <cell r="Q3803">
            <v>0</v>
          </cell>
          <cell r="R3803">
            <v>0</v>
          </cell>
          <cell r="S3803">
            <v>0</v>
          </cell>
          <cell r="T3803">
            <v>0</v>
          </cell>
          <cell r="U3803">
            <v>0</v>
          </cell>
          <cell r="V3803">
            <v>0</v>
          </cell>
          <cell r="W3803">
            <v>0</v>
          </cell>
          <cell r="X3803">
            <v>0</v>
          </cell>
          <cell r="Y3803">
            <v>0</v>
          </cell>
        </row>
        <row r="3804">
          <cell r="C3804">
            <v>0</v>
          </cell>
          <cell r="D3804">
            <v>6215.17</v>
          </cell>
          <cell r="E3804">
            <v>0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  <cell r="J3804">
            <v>0</v>
          </cell>
          <cell r="K3804">
            <v>0</v>
          </cell>
          <cell r="L3804">
            <v>0</v>
          </cell>
          <cell r="M3804">
            <v>0</v>
          </cell>
          <cell r="N3804">
            <v>0</v>
          </cell>
          <cell r="O3804">
            <v>0</v>
          </cell>
          <cell r="P3804">
            <v>0</v>
          </cell>
          <cell r="Q3804">
            <v>0</v>
          </cell>
          <cell r="R3804">
            <v>0</v>
          </cell>
          <cell r="S3804">
            <v>0</v>
          </cell>
          <cell r="T3804">
            <v>0</v>
          </cell>
          <cell r="U3804">
            <v>0</v>
          </cell>
          <cell r="V3804">
            <v>0</v>
          </cell>
          <cell r="W3804">
            <v>0</v>
          </cell>
          <cell r="X3804">
            <v>6215.17</v>
          </cell>
          <cell r="Y3804">
            <v>6215.17</v>
          </cell>
        </row>
        <row r="3805">
          <cell r="C3805">
            <v>0</v>
          </cell>
          <cell r="D3805">
            <v>0</v>
          </cell>
          <cell r="E3805">
            <v>0</v>
          </cell>
          <cell r="F3805">
            <v>0</v>
          </cell>
          <cell r="G3805">
            <v>0</v>
          </cell>
          <cell r="H3805">
            <v>0</v>
          </cell>
          <cell r="I3805">
            <v>0</v>
          </cell>
          <cell r="J3805">
            <v>0</v>
          </cell>
          <cell r="K3805">
            <v>0</v>
          </cell>
          <cell r="L3805">
            <v>0</v>
          </cell>
          <cell r="M3805">
            <v>0</v>
          </cell>
          <cell r="N3805">
            <v>0</v>
          </cell>
          <cell r="O3805">
            <v>0</v>
          </cell>
          <cell r="P3805">
            <v>0</v>
          </cell>
          <cell r="Q3805">
            <v>0</v>
          </cell>
          <cell r="R3805">
            <v>0</v>
          </cell>
          <cell r="S3805">
            <v>0</v>
          </cell>
          <cell r="T3805">
            <v>0</v>
          </cell>
          <cell r="U3805">
            <v>0</v>
          </cell>
          <cell r="V3805">
            <v>0</v>
          </cell>
          <cell r="W3805">
            <v>0</v>
          </cell>
          <cell r="X3805">
            <v>0</v>
          </cell>
          <cell r="Y3805">
            <v>0</v>
          </cell>
        </row>
        <row r="3806">
          <cell r="C3806">
            <v>0</v>
          </cell>
          <cell r="D3806">
            <v>0</v>
          </cell>
          <cell r="E3806">
            <v>0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  <cell r="J3806">
            <v>0</v>
          </cell>
          <cell r="K3806">
            <v>0</v>
          </cell>
          <cell r="L3806">
            <v>0</v>
          </cell>
          <cell r="M3806">
            <v>0</v>
          </cell>
          <cell r="N3806">
            <v>0</v>
          </cell>
          <cell r="O3806">
            <v>0</v>
          </cell>
          <cell r="P3806">
            <v>0</v>
          </cell>
          <cell r="Q3806">
            <v>0</v>
          </cell>
          <cell r="R3806">
            <v>0</v>
          </cell>
          <cell r="S3806">
            <v>0</v>
          </cell>
          <cell r="T3806">
            <v>0</v>
          </cell>
          <cell r="U3806">
            <v>0</v>
          </cell>
          <cell r="V3806">
            <v>0</v>
          </cell>
          <cell r="W3806">
            <v>0</v>
          </cell>
          <cell r="X3806">
            <v>0</v>
          </cell>
          <cell r="Y3806">
            <v>0</v>
          </cell>
        </row>
        <row r="3807">
          <cell r="C3807">
            <v>0</v>
          </cell>
          <cell r="D3807">
            <v>0</v>
          </cell>
          <cell r="E3807">
            <v>0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0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</row>
        <row r="3808">
          <cell r="C3808">
            <v>0</v>
          </cell>
          <cell r="D3808">
            <v>0</v>
          </cell>
          <cell r="E3808">
            <v>0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0</v>
          </cell>
          <cell r="Y3808">
            <v>0</v>
          </cell>
        </row>
        <row r="3809">
          <cell r="C3809">
            <v>0</v>
          </cell>
          <cell r="D3809">
            <v>0</v>
          </cell>
          <cell r="E3809">
            <v>0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  <cell r="J3809">
            <v>0</v>
          </cell>
          <cell r="K3809">
            <v>0</v>
          </cell>
          <cell r="L3809">
            <v>0</v>
          </cell>
          <cell r="M3809">
            <v>0</v>
          </cell>
          <cell r="N3809">
            <v>0</v>
          </cell>
          <cell r="O3809">
            <v>0</v>
          </cell>
          <cell r="P3809">
            <v>0</v>
          </cell>
          <cell r="Q3809">
            <v>0</v>
          </cell>
          <cell r="R3809">
            <v>0</v>
          </cell>
          <cell r="S3809">
            <v>0</v>
          </cell>
          <cell r="T3809">
            <v>0</v>
          </cell>
          <cell r="U3809">
            <v>0</v>
          </cell>
          <cell r="V3809">
            <v>0</v>
          </cell>
          <cell r="W3809">
            <v>0</v>
          </cell>
          <cell r="X3809">
            <v>0</v>
          </cell>
          <cell r="Y3809">
            <v>0</v>
          </cell>
        </row>
        <row r="3810">
          <cell r="C3810">
            <v>0</v>
          </cell>
          <cell r="D3810">
            <v>0</v>
          </cell>
          <cell r="E3810">
            <v>0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  <cell r="J3810">
            <v>0</v>
          </cell>
          <cell r="K3810">
            <v>0</v>
          </cell>
          <cell r="L3810">
            <v>0</v>
          </cell>
          <cell r="M3810">
            <v>0</v>
          </cell>
          <cell r="N3810">
            <v>0</v>
          </cell>
          <cell r="O3810">
            <v>0</v>
          </cell>
          <cell r="P3810">
            <v>0</v>
          </cell>
          <cell r="Q3810">
            <v>0</v>
          </cell>
          <cell r="R3810">
            <v>0</v>
          </cell>
          <cell r="S3810">
            <v>0</v>
          </cell>
          <cell r="T3810">
            <v>0</v>
          </cell>
          <cell r="U3810">
            <v>0</v>
          </cell>
          <cell r="V3810">
            <v>0</v>
          </cell>
          <cell r="W3810">
            <v>0</v>
          </cell>
          <cell r="X3810">
            <v>0</v>
          </cell>
          <cell r="Y3810">
            <v>0</v>
          </cell>
        </row>
        <row r="3811">
          <cell r="C3811">
            <v>0</v>
          </cell>
          <cell r="D3811">
            <v>0</v>
          </cell>
          <cell r="E3811">
            <v>0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  <cell r="J3811">
            <v>0</v>
          </cell>
          <cell r="K3811">
            <v>0</v>
          </cell>
          <cell r="L3811">
            <v>0</v>
          </cell>
          <cell r="M3811">
            <v>0</v>
          </cell>
          <cell r="N3811">
            <v>0</v>
          </cell>
          <cell r="O3811">
            <v>0</v>
          </cell>
          <cell r="P3811">
            <v>0</v>
          </cell>
          <cell r="Q3811">
            <v>0</v>
          </cell>
          <cell r="R3811">
            <v>0</v>
          </cell>
          <cell r="S3811">
            <v>0</v>
          </cell>
          <cell r="T3811">
            <v>0</v>
          </cell>
          <cell r="U3811">
            <v>0</v>
          </cell>
          <cell r="V3811">
            <v>0</v>
          </cell>
          <cell r="W3811">
            <v>0</v>
          </cell>
          <cell r="X3811">
            <v>0</v>
          </cell>
          <cell r="Y3811">
            <v>0</v>
          </cell>
        </row>
        <row r="3812">
          <cell r="C3812">
            <v>0</v>
          </cell>
          <cell r="D3812">
            <v>960.75</v>
          </cell>
          <cell r="E3812">
            <v>0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L3812">
            <v>0</v>
          </cell>
          <cell r="M3812">
            <v>0</v>
          </cell>
          <cell r="N3812">
            <v>0</v>
          </cell>
          <cell r="O3812">
            <v>0</v>
          </cell>
          <cell r="P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960.75</v>
          </cell>
          <cell r="Y3812">
            <v>960.75</v>
          </cell>
        </row>
        <row r="3813">
          <cell r="C3813">
            <v>0</v>
          </cell>
          <cell r="D3813">
            <v>0</v>
          </cell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</row>
        <row r="3814">
          <cell r="C3814">
            <v>0</v>
          </cell>
          <cell r="D3814">
            <v>2882.25</v>
          </cell>
          <cell r="E3814">
            <v>0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  <cell r="J3814">
            <v>0</v>
          </cell>
          <cell r="K3814">
            <v>0</v>
          </cell>
          <cell r="L3814">
            <v>0</v>
          </cell>
          <cell r="M3814">
            <v>0</v>
          </cell>
          <cell r="N3814">
            <v>0</v>
          </cell>
          <cell r="O3814">
            <v>0</v>
          </cell>
          <cell r="P3814">
            <v>0</v>
          </cell>
          <cell r="Q3814">
            <v>0</v>
          </cell>
          <cell r="R3814">
            <v>0</v>
          </cell>
          <cell r="S3814">
            <v>0</v>
          </cell>
          <cell r="T3814">
            <v>0</v>
          </cell>
          <cell r="U3814">
            <v>0</v>
          </cell>
          <cell r="V3814">
            <v>0</v>
          </cell>
          <cell r="W3814">
            <v>0</v>
          </cell>
          <cell r="X3814">
            <v>2882.25</v>
          </cell>
          <cell r="Y3814">
            <v>2882.25</v>
          </cell>
        </row>
        <row r="3815">
          <cell r="C3815">
            <v>0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  <cell r="J3815">
            <v>0</v>
          </cell>
          <cell r="K3815">
            <v>0</v>
          </cell>
          <cell r="L3815">
            <v>0</v>
          </cell>
          <cell r="M3815">
            <v>0</v>
          </cell>
          <cell r="N3815">
            <v>0</v>
          </cell>
          <cell r="O3815">
            <v>0</v>
          </cell>
          <cell r="P3815">
            <v>0</v>
          </cell>
          <cell r="Q3815">
            <v>0</v>
          </cell>
          <cell r="R3815">
            <v>0</v>
          </cell>
          <cell r="S3815">
            <v>0</v>
          </cell>
          <cell r="T3815">
            <v>0</v>
          </cell>
          <cell r="U3815">
            <v>0</v>
          </cell>
          <cell r="V3815">
            <v>0</v>
          </cell>
          <cell r="W3815">
            <v>0</v>
          </cell>
          <cell r="X3815">
            <v>0</v>
          </cell>
          <cell r="Y3815">
            <v>0</v>
          </cell>
        </row>
        <row r="3816">
          <cell r="C3816">
            <v>0</v>
          </cell>
          <cell r="D3816">
            <v>0</v>
          </cell>
          <cell r="E3816">
            <v>0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  <cell r="J3816">
            <v>0</v>
          </cell>
          <cell r="K3816">
            <v>0</v>
          </cell>
          <cell r="L3816">
            <v>0</v>
          </cell>
          <cell r="M3816">
            <v>0</v>
          </cell>
          <cell r="N3816">
            <v>0</v>
          </cell>
          <cell r="O3816">
            <v>0</v>
          </cell>
          <cell r="P3816">
            <v>0</v>
          </cell>
          <cell r="Q3816">
            <v>0</v>
          </cell>
          <cell r="R3816">
            <v>0</v>
          </cell>
          <cell r="S3816">
            <v>0</v>
          </cell>
          <cell r="T3816">
            <v>0</v>
          </cell>
          <cell r="U3816">
            <v>0</v>
          </cell>
          <cell r="V3816">
            <v>0</v>
          </cell>
          <cell r="W3816">
            <v>0</v>
          </cell>
          <cell r="X3816">
            <v>0</v>
          </cell>
          <cell r="Y3816">
            <v>0</v>
          </cell>
        </row>
        <row r="3817">
          <cell r="C3817">
            <v>0</v>
          </cell>
          <cell r="D3817">
            <v>0</v>
          </cell>
          <cell r="E3817">
            <v>0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  <cell r="J3817">
            <v>0</v>
          </cell>
          <cell r="K3817">
            <v>0</v>
          </cell>
          <cell r="L3817">
            <v>0</v>
          </cell>
          <cell r="M3817">
            <v>0</v>
          </cell>
          <cell r="N3817">
            <v>0</v>
          </cell>
          <cell r="O3817">
            <v>0</v>
          </cell>
          <cell r="P3817">
            <v>0</v>
          </cell>
          <cell r="Q3817">
            <v>0</v>
          </cell>
          <cell r="R3817">
            <v>0</v>
          </cell>
          <cell r="S3817">
            <v>0</v>
          </cell>
          <cell r="T3817">
            <v>0</v>
          </cell>
          <cell r="U3817">
            <v>0</v>
          </cell>
          <cell r="V3817">
            <v>0</v>
          </cell>
          <cell r="W3817">
            <v>0</v>
          </cell>
          <cell r="X3817">
            <v>0</v>
          </cell>
          <cell r="Y3817">
            <v>0</v>
          </cell>
        </row>
        <row r="3818">
          <cell r="C3818">
            <v>0</v>
          </cell>
          <cell r="D3818">
            <v>0</v>
          </cell>
          <cell r="E3818">
            <v>0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  <cell r="J3818">
            <v>0</v>
          </cell>
          <cell r="K3818">
            <v>0</v>
          </cell>
          <cell r="L3818">
            <v>0</v>
          </cell>
          <cell r="M3818">
            <v>0</v>
          </cell>
          <cell r="N3818">
            <v>0</v>
          </cell>
          <cell r="O3818">
            <v>0</v>
          </cell>
          <cell r="P3818">
            <v>0</v>
          </cell>
          <cell r="Q3818">
            <v>0</v>
          </cell>
          <cell r="R3818">
            <v>0</v>
          </cell>
          <cell r="S3818">
            <v>0</v>
          </cell>
          <cell r="T3818">
            <v>0</v>
          </cell>
          <cell r="U3818">
            <v>0</v>
          </cell>
          <cell r="V3818">
            <v>0</v>
          </cell>
          <cell r="W3818">
            <v>0</v>
          </cell>
          <cell r="X3818">
            <v>0</v>
          </cell>
          <cell r="Y3818">
            <v>0</v>
          </cell>
        </row>
        <row r="3819">
          <cell r="C3819">
            <v>0</v>
          </cell>
          <cell r="D3819">
            <v>0</v>
          </cell>
          <cell r="E3819">
            <v>0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  <cell r="J3819">
            <v>0</v>
          </cell>
          <cell r="K3819">
            <v>0</v>
          </cell>
          <cell r="L3819">
            <v>0</v>
          </cell>
          <cell r="M3819">
            <v>0</v>
          </cell>
          <cell r="N3819">
            <v>0</v>
          </cell>
          <cell r="O3819">
            <v>0</v>
          </cell>
          <cell r="P3819">
            <v>0</v>
          </cell>
          <cell r="Q3819">
            <v>0</v>
          </cell>
          <cell r="R3819">
            <v>0</v>
          </cell>
          <cell r="S3819">
            <v>0</v>
          </cell>
          <cell r="T3819">
            <v>0</v>
          </cell>
          <cell r="U3819">
            <v>0</v>
          </cell>
          <cell r="V3819">
            <v>0</v>
          </cell>
          <cell r="W3819">
            <v>0</v>
          </cell>
          <cell r="X3819">
            <v>0</v>
          </cell>
          <cell r="Y3819">
            <v>0</v>
          </cell>
        </row>
        <row r="3820">
          <cell r="C3820">
            <v>0</v>
          </cell>
          <cell r="D3820">
            <v>0</v>
          </cell>
          <cell r="E3820">
            <v>0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  <cell r="J3820">
            <v>0</v>
          </cell>
          <cell r="K3820">
            <v>0</v>
          </cell>
          <cell r="L3820">
            <v>0</v>
          </cell>
          <cell r="M3820">
            <v>0</v>
          </cell>
          <cell r="N3820">
            <v>0</v>
          </cell>
          <cell r="O3820">
            <v>0</v>
          </cell>
          <cell r="P3820">
            <v>0</v>
          </cell>
          <cell r="Q3820">
            <v>0</v>
          </cell>
          <cell r="R3820">
            <v>0</v>
          </cell>
          <cell r="S3820">
            <v>0</v>
          </cell>
          <cell r="T3820">
            <v>0</v>
          </cell>
          <cell r="U3820">
            <v>0</v>
          </cell>
          <cell r="V3820">
            <v>0</v>
          </cell>
          <cell r="W3820">
            <v>0</v>
          </cell>
          <cell r="X3820">
            <v>0</v>
          </cell>
          <cell r="Y3820">
            <v>0</v>
          </cell>
        </row>
        <row r="3821">
          <cell r="C3821">
            <v>0</v>
          </cell>
          <cell r="D3821">
            <v>10058.17</v>
          </cell>
          <cell r="E3821">
            <v>0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  <cell r="J3821">
            <v>0</v>
          </cell>
          <cell r="K3821">
            <v>0</v>
          </cell>
          <cell r="L3821">
            <v>0</v>
          </cell>
          <cell r="M3821">
            <v>0</v>
          </cell>
          <cell r="N3821">
            <v>0</v>
          </cell>
          <cell r="O3821">
            <v>0</v>
          </cell>
          <cell r="P3821">
            <v>0</v>
          </cell>
          <cell r="Q3821">
            <v>0</v>
          </cell>
          <cell r="R3821">
            <v>0</v>
          </cell>
          <cell r="S3821">
            <v>0</v>
          </cell>
          <cell r="T3821">
            <v>0</v>
          </cell>
          <cell r="U3821">
            <v>0</v>
          </cell>
          <cell r="V3821">
            <v>0</v>
          </cell>
          <cell r="W3821">
            <v>0</v>
          </cell>
          <cell r="X3821">
            <v>10058.17</v>
          </cell>
          <cell r="Y3821">
            <v>10058.17</v>
          </cell>
        </row>
        <row r="3822">
          <cell r="C3822">
            <v>0</v>
          </cell>
          <cell r="D3822">
            <v>0</v>
          </cell>
          <cell r="E3822">
            <v>0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  <cell r="J3822">
            <v>0</v>
          </cell>
          <cell r="K3822">
            <v>655759</v>
          </cell>
          <cell r="L3822">
            <v>0</v>
          </cell>
          <cell r="M3822">
            <v>0</v>
          </cell>
          <cell r="N3822">
            <v>0</v>
          </cell>
          <cell r="O3822">
            <v>0</v>
          </cell>
          <cell r="P3822">
            <v>0</v>
          </cell>
          <cell r="Q3822">
            <v>0</v>
          </cell>
          <cell r="R3822">
            <v>0</v>
          </cell>
          <cell r="S3822">
            <v>0</v>
          </cell>
          <cell r="T3822">
            <v>0</v>
          </cell>
          <cell r="U3822">
            <v>0</v>
          </cell>
          <cell r="V3822">
            <v>0</v>
          </cell>
          <cell r="W3822">
            <v>0</v>
          </cell>
          <cell r="X3822">
            <v>655759</v>
          </cell>
          <cell r="Y3822">
            <v>655759</v>
          </cell>
        </row>
        <row r="3823">
          <cell r="C3823">
            <v>0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  <cell r="J3823">
            <v>0</v>
          </cell>
          <cell r="K3823">
            <v>552217</v>
          </cell>
          <cell r="L3823">
            <v>0</v>
          </cell>
          <cell r="M3823">
            <v>0</v>
          </cell>
          <cell r="N3823">
            <v>0</v>
          </cell>
          <cell r="O3823">
            <v>0</v>
          </cell>
          <cell r="P3823">
            <v>0</v>
          </cell>
          <cell r="Q3823">
            <v>0</v>
          </cell>
          <cell r="R3823">
            <v>0</v>
          </cell>
          <cell r="S3823">
            <v>0</v>
          </cell>
          <cell r="T3823">
            <v>0</v>
          </cell>
          <cell r="U3823">
            <v>0</v>
          </cell>
          <cell r="V3823">
            <v>0</v>
          </cell>
          <cell r="W3823">
            <v>0</v>
          </cell>
          <cell r="X3823">
            <v>552217</v>
          </cell>
          <cell r="Y3823">
            <v>552217</v>
          </cell>
        </row>
        <row r="3824">
          <cell r="C3824">
            <v>0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  <cell r="J3824">
            <v>0</v>
          </cell>
          <cell r="K3824">
            <v>1806126</v>
          </cell>
          <cell r="L3824">
            <v>0</v>
          </cell>
          <cell r="M3824">
            <v>0</v>
          </cell>
          <cell r="N3824">
            <v>0</v>
          </cell>
          <cell r="O3824">
            <v>0</v>
          </cell>
          <cell r="P3824">
            <v>0</v>
          </cell>
          <cell r="Q3824">
            <v>0</v>
          </cell>
          <cell r="R3824">
            <v>0</v>
          </cell>
          <cell r="S3824">
            <v>0</v>
          </cell>
          <cell r="T3824">
            <v>0</v>
          </cell>
          <cell r="U3824">
            <v>0</v>
          </cell>
          <cell r="V3824">
            <v>0</v>
          </cell>
          <cell r="W3824">
            <v>0</v>
          </cell>
          <cell r="X3824">
            <v>1806126</v>
          </cell>
          <cell r="Y3824">
            <v>1806126</v>
          </cell>
        </row>
        <row r="3825">
          <cell r="C3825">
            <v>0</v>
          </cell>
          <cell r="D3825">
            <v>0</v>
          </cell>
          <cell r="E3825">
            <v>0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  <cell r="J3825">
            <v>0</v>
          </cell>
          <cell r="K3825">
            <v>323083</v>
          </cell>
          <cell r="L3825">
            <v>0</v>
          </cell>
          <cell r="M3825">
            <v>0</v>
          </cell>
          <cell r="N3825">
            <v>0</v>
          </cell>
          <cell r="O3825">
            <v>0</v>
          </cell>
          <cell r="P3825">
            <v>0</v>
          </cell>
          <cell r="Q3825">
            <v>0</v>
          </cell>
          <cell r="R3825">
            <v>0</v>
          </cell>
          <cell r="S3825">
            <v>0</v>
          </cell>
          <cell r="T3825">
            <v>0</v>
          </cell>
          <cell r="U3825">
            <v>0</v>
          </cell>
          <cell r="V3825">
            <v>0</v>
          </cell>
          <cell r="W3825">
            <v>0</v>
          </cell>
          <cell r="X3825">
            <v>323083</v>
          </cell>
          <cell r="Y3825">
            <v>323083</v>
          </cell>
        </row>
        <row r="3826">
          <cell r="C3826">
            <v>0</v>
          </cell>
          <cell r="D3826">
            <v>0</v>
          </cell>
          <cell r="E3826">
            <v>0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  <cell r="J3826">
            <v>0</v>
          </cell>
          <cell r="K3826">
            <v>1092607</v>
          </cell>
          <cell r="L3826">
            <v>0</v>
          </cell>
          <cell r="M3826">
            <v>0</v>
          </cell>
          <cell r="N3826">
            <v>0</v>
          </cell>
          <cell r="O3826">
            <v>0</v>
          </cell>
          <cell r="P3826">
            <v>0</v>
          </cell>
          <cell r="Q3826">
            <v>0</v>
          </cell>
          <cell r="R3826">
            <v>0</v>
          </cell>
          <cell r="S3826">
            <v>0</v>
          </cell>
          <cell r="T3826">
            <v>0</v>
          </cell>
          <cell r="U3826">
            <v>0</v>
          </cell>
          <cell r="V3826">
            <v>0</v>
          </cell>
          <cell r="W3826">
            <v>0</v>
          </cell>
          <cell r="X3826">
            <v>1092607</v>
          </cell>
          <cell r="Y3826">
            <v>1092607</v>
          </cell>
        </row>
        <row r="3827">
          <cell r="C3827">
            <v>0</v>
          </cell>
          <cell r="D3827">
            <v>0</v>
          </cell>
          <cell r="E3827">
            <v>0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  <cell r="J3827">
            <v>0</v>
          </cell>
          <cell r="K3827">
            <v>1209178</v>
          </cell>
          <cell r="L3827">
            <v>0</v>
          </cell>
          <cell r="M3827">
            <v>0</v>
          </cell>
          <cell r="N3827">
            <v>0</v>
          </cell>
          <cell r="O3827">
            <v>0</v>
          </cell>
          <cell r="P3827">
            <v>0</v>
          </cell>
          <cell r="Q3827">
            <v>0</v>
          </cell>
          <cell r="R3827">
            <v>0</v>
          </cell>
          <cell r="S3827">
            <v>0</v>
          </cell>
          <cell r="T3827">
            <v>0</v>
          </cell>
          <cell r="U3827">
            <v>0</v>
          </cell>
          <cell r="V3827">
            <v>0</v>
          </cell>
          <cell r="W3827">
            <v>0</v>
          </cell>
          <cell r="X3827">
            <v>1209178</v>
          </cell>
          <cell r="Y3827">
            <v>1209178</v>
          </cell>
        </row>
        <row r="3828">
          <cell r="C3828">
            <v>0</v>
          </cell>
          <cell r="D3828">
            <v>0</v>
          </cell>
          <cell r="E3828">
            <v>0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  <cell r="J3828">
            <v>0</v>
          </cell>
          <cell r="K3828">
            <v>769414</v>
          </cell>
          <cell r="L3828">
            <v>0</v>
          </cell>
          <cell r="M3828">
            <v>0</v>
          </cell>
          <cell r="N3828">
            <v>0</v>
          </cell>
          <cell r="O3828">
            <v>0</v>
          </cell>
          <cell r="P3828">
            <v>0</v>
          </cell>
          <cell r="Q3828">
            <v>0</v>
          </cell>
          <cell r="R3828">
            <v>0</v>
          </cell>
          <cell r="S3828">
            <v>0</v>
          </cell>
          <cell r="T3828">
            <v>0</v>
          </cell>
          <cell r="U3828">
            <v>0</v>
          </cell>
          <cell r="V3828">
            <v>0</v>
          </cell>
          <cell r="W3828">
            <v>0</v>
          </cell>
          <cell r="X3828">
            <v>769414</v>
          </cell>
          <cell r="Y3828">
            <v>769414</v>
          </cell>
        </row>
        <row r="3829">
          <cell r="C3829">
            <v>0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  <cell r="H3829">
            <v>0</v>
          </cell>
          <cell r="I3829">
            <v>0</v>
          </cell>
          <cell r="J3829">
            <v>0</v>
          </cell>
          <cell r="K3829">
            <v>409826</v>
          </cell>
          <cell r="L3829">
            <v>0</v>
          </cell>
          <cell r="M3829">
            <v>0</v>
          </cell>
          <cell r="N3829">
            <v>0</v>
          </cell>
          <cell r="O3829">
            <v>0</v>
          </cell>
          <cell r="P3829">
            <v>0</v>
          </cell>
          <cell r="Q3829">
            <v>0</v>
          </cell>
          <cell r="R3829">
            <v>0</v>
          </cell>
          <cell r="S3829">
            <v>0</v>
          </cell>
          <cell r="T3829">
            <v>0</v>
          </cell>
          <cell r="U3829">
            <v>0</v>
          </cell>
          <cell r="V3829">
            <v>0</v>
          </cell>
          <cell r="W3829">
            <v>0</v>
          </cell>
          <cell r="X3829">
            <v>409826</v>
          </cell>
          <cell r="Y3829">
            <v>409826</v>
          </cell>
        </row>
        <row r="3830">
          <cell r="C3830">
            <v>0</v>
          </cell>
          <cell r="D3830">
            <v>0</v>
          </cell>
          <cell r="E3830">
            <v>0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  <cell r="J3830">
            <v>0</v>
          </cell>
          <cell r="K3830">
            <v>629911</v>
          </cell>
          <cell r="L3830">
            <v>0</v>
          </cell>
          <cell r="M3830">
            <v>0</v>
          </cell>
          <cell r="N3830">
            <v>0</v>
          </cell>
          <cell r="O3830">
            <v>0</v>
          </cell>
          <cell r="P3830">
            <v>0</v>
          </cell>
          <cell r="Q3830">
            <v>0</v>
          </cell>
          <cell r="R3830">
            <v>0</v>
          </cell>
          <cell r="S3830">
            <v>0</v>
          </cell>
          <cell r="T3830">
            <v>0</v>
          </cell>
          <cell r="U3830">
            <v>0</v>
          </cell>
          <cell r="V3830">
            <v>0</v>
          </cell>
          <cell r="W3830">
            <v>0</v>
          </cell>
          <cell r="X3830">
            <v>629911</v>
          </cell>
          <cell r="Y3830">
            <v>629911</v>
          </cell>
        </row>
        <row r="3831">
          <cell r="C3831">
            <v>0</v>
          </cell>
          <cell r="D3831">
            <v>0</v>
          </cell>
          <cell r="E3831">
            <v>0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  <cell r="J3831">
            <v>0</v>
          </cell>
          <cell r="K3831">
            <v>0</v>
          </cell>
          <cell r="L3831">
            <v>0</v>
          </cell>
          <cell r="M3831">
            <v>0</v>
          </cell>
          <cell r="N3831">
            <v>0</v>
          </cell>
          <cell r="O3831">
            <v>0</v>
          </cell>
          <cell r="P3831">
            <v>0</v>
          </cell>
          <cell r="Q3831">
            <v>0</v>
          </cell>
          <cell r="R3831">
            <v>0</v>
          </cell>
          <cell r="S3831">
            <v>0</v>
          </cell>
          <cell r="T3831">
            <v>0</v>
          </cell>
          <cell r="U3831">
            <v>0</v>
          </cell>
          <cell r="V3831">
            <v>0</v>
          </cell>
          <cell r="W3831">
            <v>0</v>
          </cell>
          <cell r="X3831">
            <v>0</v>
          </cell>
          <cell r="Y3831">
            <v>0</v>
          </cell>
        </row>
        <row r="3832">
          <cell r="C3832">
            <v>0</v>
          </cell>
          <cell r="D3832">
            <v>0</v>
          </cell>
          <cell r="E3832">
            <v>0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  <cell r="J3832">
            <v>0</v>
          </cell>
          <cell r="K3832">
            <v>1863658</v>
          </cell>
          <cell r="L3832">
            <v>0</v>
          </cell>
          <cell r="M3832">
            <v>0</v>
          </cell>
          <cell r="N3832">
            <v>0</v>
          </cell>
          <cell r="O3832">
            <v>0</v>
          </cell>
          <cell r="P3832">
            <v>0</v>
          </cell>
          <cell r="Q3832">
            <v>0</v>
          </cell>
          <cell r="R3832">
            <v>0</v>
          </cell>
          <cell r="S3832">
            <v>0</v>
          </cell>
          <cell r="T3832">
            <v>0</v>
          </cell>
          <cell r="U3832">
            <v>0</v>
          </cell>
          <cell r="V3832">
            <v>0</v>
          </cell>
          <cell r="W3832">
            <v>0</v>
          </cell>
          <cell r="X3832">
            <v>1863658</v>
          </cell>
          <cell r="Y3832">
            <v>1863658</v>
          </cell>
        </row>
        <row r="3833">
          <cell r="C3833">
            <v>0</v>
          </cell>
          <cell r="D3833">
            <v>0</v>
          </cell>
          <cell r="E3833">
            <v>0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  <cell r="J3833">
            <v>0</v>
          </cell>
          <cell r="K3833">
            <v>1467109</v>
          </cell>
          <cell r="L3833">
            <v>0</v>
          </cell>
          <cell r="M3833">
            <v>0</v>
          </cell>
          <cell r="N3833">
            <v>0</v>
          </cell>
          <cell r="O3833">
            <v>0</v>
          </cell>
          <cell r="P3833">
            <v>0</v>
          </cell>
          <cell r="Q3833">
            <v>0</v>
          </cell>
          <cell r="R3833">
            <v>0</v>
          </cell>
          <cell r="S3833">
            <v>0</v>
          </cell>
          <cell r="T3833">
            <v>0</v>
          </cell>
          <cell r="U3833">
            <v>0</v>
          </cell>
          <cell r="V3833">
            <v>0</v>
          </cell>
          <cell r="W3833">
            <v>0</v>
          </cell>
          <cell r="X3833">
            <v>1467109</v>
          </cell>
          <cell r="Y3833">
            <v>1467109</v>
          </cell>
        </row>
        <row r="3834">
          <cell r="C3834">
            <v>0</v>
          </cell>
          <cell r="D3834">
            <v>0</v>
          </cell>
          <cell r="E3834">
            <v>0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  <cell r="J3834">
            <v>0</v>
          </cell>
          <cell r="K3834">
            <v>1160514</v>
          </cell>
          <cell r="L3834">
            <v>0</v>
          </cell>
          <cell r="M3834">
            <v>0</v>
          </cell>
          <cell r="N3834">
            <v>0</v>
          </cell>
          <cell r="O3834">
            <v>0</v>
          </cell>
          <cell r="P3834">
            <v>0</v>
          </cell>
          <cell r="Q3834">
            <v>0</v>
          </cell>
          <cell r="R3834">
            <v>0</v>
          </cell>
          <cell r="S3834">
            <v>0</v>
          </cell>
          <cell r="T3834">
            <v>0</v>
          </cell>
          <cell r="U3834">
            <v>0</v>
          </cell>
          <cell r="V3834">
            <v>0</v>
          </cell>
          <cell r="W3834">
            <v>0</v>
          </cell>
          <cell r="X3834">
            <v>1160514</v>
          </cell>
          <cell r="Y3834">
            <v>1160514</v>
          </cell>
        </row>
        <row r="3835">
          <cell r="C3835">
            <v>0</v>
          </cell>
          <cell r="D3835">
            <v>0</v>
          </cell>
          <cell r="E3835">
            <v>0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  <cell r="J3835">
            <v>0</v>
          </cell>
          <cell r="K3835">
            <v>24430</v>
          </cell>
          <cell r="L3835">
            <v>0</v>
          </cell>
          <cell r="M3835">
            <v>0</v>
          </cell>
          <cell r="N3835">
            <v>0</v>
          </cell>
          <cell r="O3835">
            <v>0</v>
          </cell>
          <cell r="P3835">
            <v>0</v>
          </cell>
          <cell r="Q3835">
            <v>0</v>
          </cell>
          <cell r="R3835">
            <v>0</v>
          </cell>
          <cell r="S3835">
            <v>0</v>
          </cell>
          <cell r="T3835">
            <v>0</v>
          </cell>
          <cell r="U3835">
            <v>0</v>
          </cell>
          <cell r="V3835">
            <v>0</v>
          </cell>
          <cell r="W3835">
            <v>0</v>
          </cell>
          <cell r="X3835">
            <v>24430</v>
          </cell>
          <cell r="Y3835">
            <v>24430</v>
          </cell>
        </row>
        <row r="3836">
          <cell r="C3836">
            <v>0</v>
          </cell>
          <cell r="D3836">
            <v>0</v>
          </cell>
          <cell r="E3836">
            <v>0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  <cell r="J3836">
            <v>0</v>
          </cell>
          <cell r="K3836">
            <v>0</v>
          </cell>
          <cell r="L3836">
            <v>0</v>
          </cell>
          <cell r="M3836">
            <v>0</v>
          </cell>
          <cell r="N3836">
            <v>0</v>
          </cell>
          <cell r="O3836">
            <v>0</v>
          </cell>
          <cell r="P3836">
            <v>0</v>
          </cell>
          <cell r="Q3836">
            <v>0</v>
          </cell>
          <cell r="R3836">
            <v>0</v>
          </cell>
          <cell r="S3836">
            <v>0</v>
          </cell>
          <cell r="T3836">
            <v>0</v>
          </cell>
          <cell r="U3836">
            <v>0</v>
          </cell>
          <cell r="V3836">
            <v>0</v>
          </cell>
          <cell r="W3836">
            <v>0</v>
          </cell>
          <cell r="X3836">
            <v>0</v>
          </cell>
          <cell r="Y3836">
            <v>0</v>
          </cell>
        </row>
        <row r="3837">
          <cell r="C3837">
            <v>0</v>
          </cell>
          <cell r="D3837">
            <v>0</v>
          </cell>
          <cell r="E3837">
            <v>0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  <cell r="J3837">
            <v>0</v>
          </cell>
          <cell r="K3837">
            <v>0</v>
          </cell>
          <cell r="L3837">
            <v>0</v>
          </cell>
          <cell r="M3837">
            <v>0</v>
          </cell>
          <cell r="N3837">
            <v>0</v>
          </cell>
          <cell r="O3837">
            <v>0</v>
          </cell>
          <cell r="P3837">
            <v>0</v>
          </cell>
          <cell r="Q3837">
            <v>0</v>
          </cell>
          <cell r="R3837">
            <v>0</v>
          </cell>
          <cell r="S3837">
            <v>0</v>
          </cell>
          <cell r="T3837">
            <v>0</v>
          </cell>
          <cell r="U3837">
            <v>0</v>
          </cell>
          <cell r="V3837">
            <v>0</v>
          </cell>
          <cell r="W3837">
            <v>0</v>
          </cell>
          <cell r="X3837">
            <v>0</v>
          </cell>
          <cell r="Y3837">
            <v>0</v>
          </cell>
        </row>
        <row r="3838">
          <cell r="C3838">
            <v>0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  <cell r="H3838">
            <v>0</v>
          </cell>
          <cell r="I3838">
            <v>0</v>
          </cell>
          <cell r="J3838">
            <v>0</v>
          </cell>
          <cell r="K3838">
            <v>0</v>
          </cell>
          <cell r="L3838">
            <v>0</v>
          </cell>
          <cell r="M3838">
            <v>0</v>
          </cell>
          <cell r="N3838">
            <v>0</v>
          </cell>
          <cell r="O3838">
            <v>0</v>
          </cell>
          <cell r="P3838">
            <v>0</v>
          </cell>
          <cell r="Q3838">
            <v>0</v>
          </cell>
          <cell r="R3838">
            <v>0</v>
          </cell>
          <cell r="S3838">
            <v>0</v>
          </cell>
          <cell r="T3838">
            <v>0</v>
          </cell>
          <cell r="U3838">
            <v>0</v>
          </cell>
          <cell r="V3838">
            <v>0</v>
          </cell>
          <cell r="W3838">
            <v>0</v>
          </cell>
          <cell r="X3838">
            <v>0</v>
          </cell>
          <cell r="Y3838">
            <v>0</v>
          </cell>
        </row>
        <row r="3839">
          <cell r="C3839">
            <v>0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  <cell r="J3839">
            <v>0</v>
          </cell>
          <cell r="K3839">
            <v>0</v>
          </cell>
          <cell r="L3839">
            <v>0</v>
          </cell>
          <cell r="M3839">
            <v>0</v>
          </cell>
          <cell r="N3839">
            <v>0</v>
          </cell>
          <cell r="O3839">
            <v>0</v>
          </cell>
          <cell r="P3839">
            <v>0</v>
          </cell>
          <cell r="Q3839">
            <v>0</v>
          </cell>
          <cell r="R3839">
            <v>0</v>
          </cell>
          <cell r="S3839">
            <v>0</v>
          </cell>
          <cell r="T3839">
            <v>0</v>
          </cell>
          <cell r="U3839">
            <v>0</v>
          </cell>
          <cell r="V3839">
            <v>0</v>
          </cell>
          <cell r="W3839">
            <v>0</v>
          </cell>
          <cell r="X3839">
            <v>0</v>
          </cell>
          <cell r="Y3839">
            <v>0</v>
          </cell>
        </row>
        <row r="3840">
          <cell r="C3840">
            <v>0</v>
          </cell>
          <cell r="D3840">
            <v>0</v>
          </cell>
          <cell r="E3840">
            <v>0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  <cell r="J3840">
            <v>0</v>
          </cell>
          <cell r="K3840">
            <v>0</v>
          </cell>
          <cell r="L3840">
            <v>0</v>
          </cell>
          <cell r="M3840">
            <v>0</v>
          </cell>
          <cell r="N3840">
            <v>0</v>
          </cell>
          <cell r="O3840">
            <v>0</v>
          </cell>
          <cell r="P3840">
            <v>0</v>
          </cell>
          <cell r="Q3840">
            <v>0</v>
          </cell>
          <cell r="R3840">
            <v>0</v>
          </cell>
          <cell r="S3840">
            <v>0</v>
          </cell>
          <cell r="T3840">
            <v>0</v>
          </cell>
          <cell r="U3840">
            <v>0</v>
          </cell>
          <cell r="V3840">
            <v>0</v>
          </cell>
          <cell r="W3840">
            <v>0</v>
          </cell>
          <cell r="X3840">
            <v>0</v>
          </cell>
          <cell r="Y3840">
            <v>0</v>
          </cell>
        </row>
        <row r="3841">
          <cell r="C3841">
            <v>0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  <cell r="J3841">
            <v>0</v>
          </cell>
          <cell r="K3841">
            <v>11963832</v>
          </cell>
          <cell r="L3841">
            <v>0</v>
          </cell>
          <cell r="M3841">
            <v>0</v>
          </cell>
          <cell r="N3841">
            <v>0</v>
          </cell>
          <cell r="O3841">
            <v>0</v>
          </cell>
          <cell r="P3841">
            <v>0</v>
          </cell>
          <cell r="Q3841">
            <v>0</v>
          </cell>
          <cell r="R3841">
            <v>0</v>
          </cell>
          <cell r="S3841">
            <v>0</v>
          </cell>
          <cell r="T3841">
            <v>0</v>
          </cell>
          <cell r="U3841">
            <v>0</v>
          </cell>
          <cell r="V3841">
            <v>0</v>
          </cell>
          <cell r="W3841">
            <v>0</v>
          </cell>
          <cell r="X3841">
            <v>11963832</v>
          </cell>
          <cell r="Y3841">
            <v>11963832</v>
          </cell>
        </row>
        <row r="3842">
          <cell r="C3842">
            <v>783047</v>
          </cell>
          <cell r="D3842">
            <v>118038.2</v>
          </cell>
          <cell r="E3842">
            <v>2031745</v>
          </cell>
          <cell r="F3842">
            <v>87867</v>
          </cell>
          <cell r="G3842">
            <v>691965</v>
          </cell>
          <cell r="H3842">
            <v>445322</v>
          </cell>
          <cell r="I3842">
            <v>292649</v>
          </cell>
          <cell r="J3842">
            <v>261902</v>
          </cell>
          <cell r="K3842">
            <v>211694</v>
          </cell>
          <cell r="L3842">
            <v>3105855</v>
          </cell>
          <cell r="M3842">
            <v>284622</v>
          </cell>
          <cell r="N3842">
            <v>350518</v>
          </cell>
          <cell r="O3842">
            <v>439389</v>
          </cell>
          <cell r="P3842">
            <v>2671628</v>
          </cell>
          <cell r="Q3842">
            <v>2903355</v>
          </cell>
          <cell r="R3842">
            <v>1738795</v>
          </cell>
          <cell r="S3842">
            <v>594472</v>
          </cell>
          <cell r="T3842">
            <v>707559.25</v>
          </cell>
          <cell r="U3842">
            <v>1071803</v>
          </cell>
          <cell r="V3842">
            <v>432685</v>
          </cell>
          <cell r="W3842">
            <v>3770540</v>
          </cell>
          <cell r="X3842">
            <v>15454370.449999999</v>
          </cell>
          <cell r="Y3842">
            <v>19224910.449999999</v>
          </cell>
        </row>
        <row r="3843">
          <cell r="C3843">
            <v>1102798</v>
          </cell>
          <cell r="D3843">
            <v>134982.29999999999</v>
          </cell>
          <cell r="E3843">
            <v>2904757</v>
          </cell>
          <cell r="F3843">
            <v>190704</v>
          </cell>
          <cell r="G3843">
            <v>2422500</v>
          </cell>
          <cell r="H3843">
            <v>737262</v>
          </cell>
          <cell r="I3843">
            <v>466592</v>
          </cell>
          <cell r="J3843">
            <v>820327</v>
          </cell>
          <cell r="K3843">
            <v>289179</v>
          </cell>
          <cell r="L3843">
            <v>2076530</v>
          </cell>
          <cell r="M3843">
            <v>284299</v>
          </cell>
          <cell r="N3843">
            <v>396734</v>
          </cell>
          <cell r="O3843">
            <v>1670659</v>
          </cell>
          <cell r="P3843">
            <v>1498315</v>
          </cell>
          <cell r="Q3843">
            <v>2656652</v>
          </cell>
          <cell r="R3843">
            <v>2973811</v>
          </cell>
          <cell r="S3843">
            <v>1223316</v>
          </cell>
          <cell r="T3843">
            <v>1023922.03</v>
          </cell>
          <cell r="U3843">
            <v>1459888</v>
          </cell>
          <cell r="V3843">
            <v>1088248</v>
          </cell>
          <cell r="W3843">
            <v>5878568</v>
          </cell>
          <cell r="X3843">
            <v>19542907.329999998</v>
          </cell>
          <cell r="Y3843">
            <v>25421475.329999998</v>
          </cell>
        </row>
        <row r="3844">
          <cell r="C3844">
            <v>1568257</v>
          </cell>
          <cell r="D3844">
            <v>273135.27</v>
          </cell>
          <cell r="E3844">
            <v>5136129</v>
          </cell>
          <cell r="F3844">
            <v>149458</v>
          </cell>
          <cell r="G3844">
            <v>2713659</v>
          </cell>
          <cell r="H3844">
            <v>1616885</v>
          </cell>
          <cell r="I3844">
            <v>340724</v>
          </cell>
          <cell r="J3844">
            <v>544586</v>
          </cell>
          <cell r="K3844">
            <v>269531</v>
          </cell>
          <cell r="L3844">
            <v>2482862</v>
          </cell>
          <cell r="M3844">
            <v>619095</v>
          </cell>
          <cell r="N3844">
            <v>291825</v>
          </cell>
          <cell r="O3844">
            <v>652689</v>
          </cell>
          <cell r="P3844">
            <v>3180311</v>
          </cell>
          <cell r="Q3844">
            <v>10506656</v>
          </cell>
          <cell r="R3844">
            <v>4888880</v>
          </cell>
          <cell r="S3844">
            <v>1933997</v>
          </cell>
          <cell r="T3844">
            <v>2663492.16</v>
          </cell>
          <cell r="U3844">
            <v>2186507</v>
          </cell>
          <cell r="V3844">
            <v>2507553</v>
          </cell>
          <cell r="W3844">
            <v>10025009</v>
          </cell>
          <cell r="X3844">
            <v>34501222.43</v>
          </cell>
          <cell r="Y3844">
            <v>44526231.43</v>
          </cell>
        </row>
        <row r="3845">
          <cell r="C3845">
            <v>276243</v>
          </cell>
          <cell r="D3845">
            <v>58493.78</v>
          </cell>
          <cell r="E3845">
            <v>857435</v>
          </cell>
          <cell r="F3845">
            <v>87155</v>
          </cell>
          <cell r="G3845">
            <v>988311</v>
          </cell>
          <cell r="H3845">
            <v>181099</v>
          </cell>
          <cell r="I3845">
            <v>27700</v>
          </cell>
          <cell r="J3845">
            <v>233272</v>
          </cell>
          <cell r="K3845">
            <v>94915</v>
          </cell>
          <cell r="L3845">
            <v>984658</v>
          </cell>
          <cell r="M3845">
            <v>91690</v>
          </cell>
          <cell r="N3845">
            <v>60134</v>
          </cell>
          <cell r="O3845">
            <v>152195</v>
          </cell>
          <cell r="P3845">
            <v>702652</v>
          </cell>
          <cell r="Q3845">
            <v>3320338</v>
          </cell>
          <cell r="R3845">
            <v>1302791</v>
          </cell>
          <cell r="S3845">
            <v>332823</v>
          </cell>
          <cell r="T3845">
            <v>312527.40000000002</v>
          </cell>
          <cell r="U3845">
            <v>323284</v>
          </cell>
          <cell r="V3845">
            <v>224007</v>
          </cell>
          <cell r="W3845">
            <v>2160226</v>
          </cell>
          <cell r="X3845">
            <v>8451497.1799999997</v>
          </cell>
          <cell r="Y3845">
            <v>10611723.18</v>
          </cell>
        </row>
        <row r="3846">
          <cell r="C3846">
            <v>1195328</v>
          </cell>
          <cell r="D3846">
            <v>253365.31</v>
          </cell>
          <cell r="E3846">
            <v>3117385</v>
          </cell>
          <cell r="F3846">
            <v>212851</v>
          </cell>
          <cell r="G3846">
            <v>1831955</v>
          </cell>
          <cell r="H3846">
            <v>1477954</v>
          </cell>
          <cell r="I3846">
            <v>917653</v>
          </cell>
          <cell r="J3846">
            <v>775986</v>
          </cell>
          <cell r="K3846">
            <v>175177</v>
          </cell>
          <cell r="L3846">
            <v>1788147</v>
          </cell>
          <cell r="M3846">
            <v>381759</v>
          </cell>
          <cell r="N3846">
            <v>252661</v>
          </cell>
          <cell r="O3846">
            <v>564435</v>
          </cell>
          <cell r="P3846">
            <v>875165</v>
          </cell>
          <cell r="Q3846">
            <v>4144682</v>
          </cell>
          <cell r="R3846">
            <v>3462039</v>
          </cell>
          <cell r="S3846">
            <v>1574015</v>
          </cell>
          <cell r="T3846">
            <v>626133.01</v>
          </cell>
          <cell r="U3846">
            <v>1629208</v>
          </cell>
          <cell r="V3846">
            <v>1162158</v>
          </cell>
          <cell r="W3846">
            <v>6579424</v>
          </cell>
          <cell r="X3846">
            <v>19838632.32</v>
          </cell>
          <cell r="Y3846">
            <v>26418056.32</v>
          </cell>
        </row>
        <row r="3847">
          <cell r="C3847">
            <v>611554</v>
          </cell>
          <cell r="D3847">
            <v>350254.65</v>
          </cell>
          <cell r="E3847">
            <v>3275441</v>
          </cell>
          <cell r="F3847">
            <v>135804</v>
          </cell>
          <cell r="G3847">
            <v>1904566</v>
          </cell>
          <cell r="H3847">
            <v>719073</v>
          </cell>
          <cell r="I3847">
            <v>244920</v>
          </cell>
          <cell r="J3847">
            <v>120817</v>
          </cell>
          <cell r="K3847">
            <v>193090</v>
          </cell>
          <cell r="L3847">
            <v>4957730</v>
          </cell>
          <cell r="M3847">
            <v>348732</v>
          </cell>
          <cell r="N3847">
            <v>437800</v>
          </cell>
          <cell r="O3847">
            <v>700532</v>
          </cell>
          <cell r="P3847">
            <v>1749830</v>
          </cell>
          <cell r="Q3847">
            <v>5466503</v>
          </cell>
          <cell r="R3847">
            <v>3448727</v>
          </cell>
          <cell r="S3847">
            <v>1319335</v>
          </cell>
          <cell r="T3847">
            <v>1866030.96</v>
          </cell>
          <cell r="U3847">
            <v>628563</v>
          </cell>
          <cell r="V3847">
            <v>586542</v>
          </cell>
          <cell r="W3847">
            <v>6724168</v>
          </cell>
          <cell r="X3847">
            <v>22341676.609999999</v>
          </cell>
          <cell r="Y3847">
            <v>29065844.609999999</v>
          </cell>
        </row>
        <row r="3848">
          <cell r="C3848">
            <v>262783</v>
          </cell>
          <cell r="D3848">
            <v>104359.05</v>
          </cell>
          <cell r="E3848">
            <v>1598892</v>
          </cell>
          <cell r="F3848">
            <v>78718</v>
          </cell>
          <cell r="G3848">
            <v>693446</v>
          </cell>
          <cell r="H3848">
            <v>287859</v>
          </cell>
          <cell r="I3848">
            <v>121838</v>
          </cell>
          <cell r="J3848">
            <v>141359</v>
          </cell>
          <cell r="K3848">
            <v>109698</v>
          </cell>
          <cell r="L3848">
            <v>1186775</v>
          </cell>
          <cell r="M3848">
            <v>208430</v>
          </cell>
          <cell r="N3848">
            <v>93394</v>
          </cell>
          <cell r="O3848">
            <v>421463</v>
          </cell>
          <cell r="P3848">
            <v>1482370</v>
          </cell>
          <cell r="Q3848">
            <v>3460407</v>
          </cell>
          <cell r="R3848">
            <v>1488435</v>
          </cell>
          <cell r="S3848">
            <v>965876</v>
          </cell>
          <cell r="T3848">
            <v>1987442.25</v>
          </cell>
          <cell r="U3848">
            <v>580076</v>
          </cell>
          <cell r="V3848">
            <v>395068</v>
          </cell>
          <cell r="W3848">
            <v>3087327</v>
          </cell>
          <cell r="X3848">
            <v>12581361.300000001</v>
          </cell>
          <cell r="Y3848">
            <v>15668688.300000001</v>
          </cell>
        </row>
        <row r="3849">
          <cell r="C3849">
            <v>384382</v>
          </cell>
          <cell r="D3849">
            <v>157109.82</v>
          </cell>
          <cell r="E3849">
            <v>1858414</v>
          </cell>
          <cell r="F3849">
            <v>132703</v>
          </cell>
          <cell r="G3849">
            <v>1233049</v>
          </cell>
          <cell r="H3849">
            <v>798138</v>
          </cell>
          <cell r="I3849">
            <v>460928</v>
          </cell>
          <cell r="J3849">
            <v>245363</v>
          </cell>
          <cell r="K3849">
            <v>214134</v>
          </cell>
          <cell r="L3849">
            <v>1636239</v>
          </cell>
          <cell r="M3849">
            <v>352708</v>
          </cell>
          <cell r="N3849">
            <v>70341</v>
          </cell>
          <cell r="O3849">
            <v>167254</v>
          </cell>
          <cell r="P3849">
            <v>503890</v>
          </cell>
          <cell r="Q3849">
            <v>1407655</v>
          </cell>
          <cell r="R3849">
            <v>1947484</v>
          </cell>
          <cell r="S3849">
            <v>1594230</v>
          </cell>
          <cell r="T3849">
            <v>648591.46</v>
          </cell>
          <cell r="U3849">
            <v>689734</v>
          </cell>
          <cell r="V3849">
            <v>225735</v>
          </cell>
          <cell r="W3849">
            <v>3805898</v>
          </cell>
          <cell r="X3849">
            <v>10922184.279999999</v>
          </cell>
          <cell r="Y3849">
            <v>14728082.279999999</v>
          </cell>
        </row>
        <row r="3850">
          <cell r="C3850">
            <v>338432</v>
          </cell>
          <cell r="D3850">
            <v>58063.55</v>
          </cell>
          <cell r="E3850">
            <v>1022013</v>
          </cell>
          <cell r="F3850">
            <v>55848</v>
          </cell>
          <cell r="G3850">
            <v>503595</v>
          </cell>
          <cell r="H3850">
            <v>156386</v>
          </cell>
          <cell r="I3850">
            <v>54978</v>
          </cell>
          <cell r="J3850">
            <v>159034</v>
          </cell>
          <cell r="K3850">
            <v>78034</v>
          </cell>
          <cell r="L3850">
            <v>759232</v>
          </cell>
          <cell r="M3850">
            <v>57995</v>
          </cell>
          <cell r="N3850">
            <v>34590</v>
          </cell>
          <cell r="O3850">
            <v>167008</v>
          </cell>
          <cell r="P3850">
            <v>650107</v>
          </cell>
          <cell r="Q3850">
            <v>1276086</v>
          </cell>
          <cell r="R3850">
            <v>1440215</v>
          </cell>
          <cell r="S3850">
            <v>238380</v>
          </cell>
          <cell r="T3850">
            <v>391021.55</v>
          </cell>
          <cell r="U3850">
            <v>66206</v>
          </cell>
          <cell r="V3850">
            <v>656117</v>
          </cell>
          <cell r="W3850">
            <v>2462228</v>
          </cell>
          <cell r="X3850">
            <v>5701113.0999999996</v>
          </cell>
          <cell r="Y3850">
            <v>8163341.0999999996</v>
          </cell>
        </row>
        <row r="3851">
          <cell r="C3851">
            <v>21974</v>
          </cell>
          <cell r="D3851">
            <v>23240</v>
          </cell>
          <cell r="E3851">
            <v>62508</v>
          </cell>
          <cell r="F3851">
            <v>0</v>
          </cell>
          <cell r="G3851">
            <v>0</v>
          </cell>
          <cell r="H3851">
            <v>5055</v>
          </cell>
          <cell r="I3851">
            <v>0</v>
          </cell>
          <cell r="J3851">
            <v>0</v>
          </cell>
          <cell r="K3851">
            <v>0</v>
          </cell>
          <cell r="L3851">
            <v>11172</v>
          </cell>
          <cell r="M3851">
            <v>0</v>
          </cell>
          <cell r="N3851">
            <v>0</v>
          </cell>
          <cell r="O3851">
            <v>19111</v>
          </cell>
          <cell r="P3851">
            <v>0</v>
          </cell>
          <cell r="Q3851">
            <v>7267</v>
          </cell>
          <cell r="R3851">
            <v>228210</v>
          </cell>
          <cell r="S3851">
            <v>0</v>
          </cell>
          <cell r="T3851">
            <v>66130</v>
          </cell>
          <cell r="U3851">
            <v>0</v>
          </cell>
          <cell r="V3851">
            <v>16460</v>
          </cell>
          <cell r="W3851">
            <v>290718</v>
          </cell>
          <cell r="X3851">
            <v>170409</v>
          </cell>
          <cell r="Y3851">
            <v>461127</v>
          </cell>
        </row>
        <row r="3852">
          <cell r="C3852">
            <v>5532901</v>
          </cell>
          <cell r="D3852">
            <v>3610342.63</v>
          </cell>
          <cell r="E3852">
            <v>11947394</v>
          </cell>
          <cell r="F3852">
            <v>494906</v>
          </cell>
          <cell r="G3852">
            <v>2198193</v>
          </cell>
          <cell r="H3852">
            <v>9669735</v>
          </cell>
          <cell r="I3852">
            <v>891772</v>
          </cell>
          <cell r="J3852">
            <v>502571</v>
          </cell>
          <cell r="K3852">
            <v>818283</v>
          </cell>
          <cell r="L3852">
            <v>8585977</v>
          </cell>
          <cell r="M3852">
            <v>1121729</v>
          </cell>
          <cell r="N3852">
            <v>368105</v>
          </cell>
          <cell r="O3852">
            <v>6962509</v>
          </cell>
          <cell r="P3852">
            <v>2932935</v>
          </cell>
          <cell r="Q3852">
            <v>2460303</v>
          </cell>
          <cell r="R3852">
            <v>7217319</v>
          </cell>
          <cell r="S3852">
            <v>970227</v>
          </cell>
          <cell r="T3852">
            <v>5271690.4000000004</v>
          </cell>
          <cell r="U3852">
            <v>1736767</v>
          </cell>
          <cell r="V3852">
            <v>2823558</v>
          </cell>
          <cell r="W3852">
            <v>19164713</v>
          </cell>
          <cell r="X3852">
            <v>56952504.030000001</v>
          </cell>
          <cell r="Y3852">
            <v>76117217.030000001</v>
          </cell>
        </row>
        <row r="3853">
          <cell r="C3853">
            <v>430764</v>
          </cell>
          <cell r="D3853">
            <v>132290.18</v>
          </cell>
          <cell r="E3853">
            <v>1713135</v>
          </cell>
          <cell r="F3853">
            <v>144801</v>
          </cell>
          <cell r="G3853">
            <v>1412059</v>
          </cell>
          <cell r="H3853">
            <v>1115926</v>
          </cell>
          <cell r="I3853">
            <v>143294</v>
          </cell>
          <cell r="J3853">
            <v>365324</v>
          </cell>
          <cell r="K3853">
            <v>353504</v>
          </cell>
          <cell r="L3853">
            <v>1816075</v>
          </cell>
          <cell r="M3853">
            <v>212297</v>
          </cell>
          <cell r="N3853">
            <v>241484</v>
          </cell>
          <cell r="O3853">
            <v>349528</v>
          </cell>
          <cell r="P3853">
            <v>533576</v>
          </cell>
          <cell r="Q3853">
            <v>2458111</v>
          </cell>
          <cell r="R3853">
            <v>2706171</v>
          </cell>
          <cell r="S3853">
            <v>1322683</v>
          </cell>
          <cell r="T3853">
            <v>2478072.39</v>
          </cell>
          <cell r="U3853">
            <v>743885</v>
          </cell>
          <cell r="V3853">
            <v>205951</v>
          </cell>
          <cell r="W3853">
            <v>4419306</v>
          </cell>
          <cell r="X3853">
            <v>14459624.57</v>
          </cell>
          <cell r="Y3853">
            <v>18878930.57</v>
          </cell>
        </row>
        <row r="3854">
          <cell r="C3854">
            <v>1224505</v>
          </cell>
          <cell r="D3854">
            <v>174476.3</v>
          </cell>
          <cell r="E3854">
            <v>3389084</v>
          </cell>
          <cell r="F3854">
            <v>195245</v>
          </cell>
          <cell r="G3854">
            <v>1242977</v>
          </cell>
          <cell r="H3854">
            <v>1005846</v>
          </cell>
          <cell r="I3854">
            <v>256208</v>
          </cell>
          <cell r="J3854">
            <v>303627</v>
          </cell>
          <cell r="K3854">
            <v>126388</v>
          </cell>
          <cell r="L3854">
            <v>2643162</v>
          </cell>
          <cell r="M3854">
            <v>712328</v>
          </cell>
          <cell r="N3854">
            <v>195905</v>
          </cell>
          <cell r="O3854">
            <v>622977</v>
          </cell>
          <cell r="P3854">
            <v>1031500</v>
          </cell>
          <cell r="Q3854">
            <v>1969732</v>
          </cell>
          <cell r="R3854">
            <v>2287750</v>
          </cell>
          <cell r="S3854">
            <v>677047</v>
          </cell>
          <cell r="T3854">
            <v>1030057.11</v>
          </cell>
          <cell r="U3854">
            <v>545437</v>
          </cell>
          <cell r="V3854">
            <v>525646</v>
          </cell>
          <cell r="W3854">
            <v>5676834</v>
          </cell>
          <cell r="X3854">
            <v>14483063.41</v>
          </cell>
          <cell r="Y3854">
            <v>20159897.41</v>
          </cell>
        </row>
        <row r="3855">
          <cell r="C3855">
            <v>0</v>
          </cell>
          <cell r="D3855">
            <v>0</v>
          </cell>
          <cell r="E3855">
            <v>223542</v>
          </cell>
          <cell r="F3855">
            <v>0</v>
          </cell>
          <cell r="G3855">
            <v>102391</v>
          </cell>
          <cell r="H3855">
            <v>15600</v>
          </cell>
          <cell r="I3855">
            <v>0</v>
          </cell>
          <cell r="J3855">
            <v>19324</v>
          </cell>
          <cell r="K3855">
            <v>12452</v>
          </cell>
          <cell r="L3855">
            <v>0</v>
          </cell>
          <cell r="M3855">
            <v>0</v>
          </cell>
          <cell r="N3855">
            <v>0</v>
          </cell>
          <cell r="O3855">
            <v>0</v>
          </cell>
          <cell r="P3855">
            <v>0</v>
          </cell>
          <cell r="Q3855">
            <v>0</v>
          </cell>
          <cell r="R3855">
            <v>635479</v>
          </cell>
          <cell r="S3855">
            <v>0</v>
          </cell>
          <cell r="T3855">
            <v>0</v>
          </cell>
          <cell r="U3855">
            <v>0</v>
          </cell>
          <cell r="V3855">
            <v>46821</v>
          </cell>
          <cell r="W3855">
            <v>859021</v>
          </cell>
          <cell r="X3855">
            <v>196588</v>
          </cell>
          <cell r="Y3855">
            <v>1055609</v>
          </cell>
        </row>
        <row r="3856">
          <cell r="C3856">
            <v>0</v>
          </cell>
          <cell r="D3856">
            <v>0</v>
          </cell>
          <cell r="E3856">
            <v>27398</v>
          </cell>
          <cell r="F3856">
            <v>0</v>
          </cell>
          <cell r="G3856">
            <v>68678</v>
          </cell>
          <cell r="H3856">
            <v>0</v>
          </cell>
          <cell r="I3856">
            <v>0</v>
          </cell>
          <cell r="J3856">
            <v>0</v>
          </cell>
          <cell r="K3856">
            <v>0</v>
          </cell>
          <cell r="L3856">
            <v>0</v>
          </cell>
          <cell r="M3856">
            <v>0</v>
          </cell>
          <cell r="N3856">
            <v>0</v>
          </cell>
          <cell r="O3856">
            <v>0</v>
          </cell>
          <cell r="P3856">
            <v>0</v>
          </cell>
          <cell r="Q3856">
            <v>0</v>
          </cell>
          <cell r="R3856">
            <v>126528</v>
          </cell>
          <cell r="S3856">
            <v>0</v>
          </cell>
          <cell r="T3856">
            <v>0</v>
          </cell>
          <cell r="U3856">
            <v>0</v>
          </cell>
          <cell r="V3856">
            <v>11865</v>
          </cell>
          <cell r="W3856">
            <v>153926</v>
          </cell>
          <cell r="X3856">
            <v>80543</v>
          </cell>
          <cell r="Y3856">
            <v>234469</v>
          </cell>
        </row>
        <row r="3857">
          <cell r="C3857">
            <v>0</v>
          </cell>
          <cell r="D3857">
            <v>0</v>
          </cell>
          <cell r="E3857">
            <v>139750</v>
          </cell>
          <cell r="F3857">
            <v>0</v>
          </cell>
          <cell r="G3857">
            <v>17280</v>
          </cell>
          <cell r="H3857">
            <v>0</v>
          </cell>
          <cell r="I3857">
            <v>0</v>
          </cell>
          <cell r="J3857">
            <v>22315</v>
          </cell>
          <cell r="K3857">
            <v>0</v>
          </cell>
          <cell r="L3857">
            <v>0</v>
          </cell>
          <cell r="M3857">
            <v>4944</v>
          </cell>
          <cell r="N3857">
            <v>0</v>
          </cell>
          <cell r="O3857">
            <v>22489</v>
          </cell>
          <cell r="P3857">
            <v>12000</v>
          </cell>
          <cell r="Q3857">
            <v>0</v>
          </cell>
          <cell r="R3857">
            <v>754589</v>
          </cell>
          <cell r="S3857">
            <v>0</v>
          </cell>
          <cell r="T3857">
            <v>0</v>
          </cell>
          <cell r="U3857">
            <v>0</v>
          </cell>
          <cell r="V3857">
            <v>5400</v>
          </cell>
          <cell r="W3857">
            <v>894339</v>
          </cell>
          <cell r="X3857">
            <v>84428</v>
          </cell>
          <cell r="Y3857">
            <v>978767</v>
          </cell>
        </row>
        <row r="3858">
          <cell r="C3858">
            <v>0</v>
          </cell>
          <cell r="D3858">
            <v>0</v>
          </cell>
          <cell r="E3858">
            <v>0</v>
          </cell>
          <cell r="F3858">
            <v>0</v>
          </cell>
          <cell r="G3858">
            <v>0</v>
          </cell>
          <cell r="H3858">
            <v>0</v>
          </cell>
          <cell r="I3858">
            <v>0</v>
          </cell>
          <cell r="J3858">
            <v>0</v>
          </cell>
          <cell r="K3858">
            <v>0</v>
          </cell>
          <cell r="L3858">
            <v>0</v>
          </cell>
          <cell r="M3858">
            <v>0</v>
          </cell>
          <cell r="N3858">
            <v>0</v>
          </cell>
          <cell r="O3858">
            <v>0</v>
          </cell>
          <cell r="P3858">
            <v>0</v>
          </cell>
          <cell r="Q3858">
            <v>0</v>
          </cell>
          <cell r="R3858">
            <v>0</v>
          </cell>
          <cell r="S3858">
            <v>0</v>
          </cell>
          <cell r="T3858">
            <v>0</v>
          </cell>
          <cell r="U3858">
            <v>0</v>
          </cell>
          <cell r="V3858">
            <v>0</v>
          </cell>
          <cell r="W3858">
            <v>0</v>
          </cell>
          <cell r="X3858">
            <v>0</v>
          </cell>
          <cell r="Y3858">
            <v>0</v>
          </cell>
        </row>
        <row r="3859">
          <cell r="C3859">
            <v>0</v>
          </cell>
          <cell r="D3859">
            <v>38212.5</v>
          </cell>
          <cell r="E3859">
            <v>1046105</v>
          </cell>
          <cell r="F3859">
            <v>0</v>
          </cell>
          <cell r="G3859">
            <v>140383</v>
          </cell>
          <cell r="H3859">
            <v>11037</v>
          </cell>
          <cell r="I3859">
            <v>0</v>
          </cell>
          <cell r="J3859">
            <v>63095</v>
          </cell>
          <cell r="K3859">
            <v>0</v>
          </cell>
          <cell r="L3859">
            <v>0</v>
          </cell>
          <cell r="M3859">
            <v>0</v>
          </cell>
          <cell r="N3859">
            <v>0</v>
          </cell>
          <cell r="O3859">
            <v>0</v>
          </cell>
          <cell r="P3859">
            <v>0</v>
          </cell>
          <cell r="Q3859">
            <v>11160</v>
          </cell>
          <cell r="R3859">
            <v>787819</v>
          </cell>
          <cell r="S3859">
            <v>86743</v>
          </cell>
          <cell r="T3859">
            <v>0</v>
          </cell>
          <cell r="U3859">
            <v>4163</v>
          </cell>
          <cell r="V3859">
            <v>120751</v>
          </cell>
          <cell r="W3859">
            <v>1833924</v>
          </cell>
          <cell r="X3859">
            <v>475544.5</v>
          </cell>
          <cell r="Y3859">
            <v>2309468.5</v>
          </cell>
        </row>
        <row r="3860">
          <cell r="C3860">
            <v>0</v>
          </cell>
          <cell r="D3860">
            <v>0</v>
          </cell>
          <cell r="E3860">
            <v>0</v>
          </cell>
          <cell r="F3860">
            <v>0</v>
          </cell>
          <cell r="G3860">
            <v>0</v>
          </cell>
          <cell r="H3860">
            <v>0</v>
          </cell>
          <cell r="I3860">
            <v>4886</v>
          </cell>
          <cell r="J3860">
            <v>0</v>
          </cell>
          <cell r="K3860">
            <v>0</v>
          </cell>
          <cell r="L3860">
            <v>10038</v>
          </cell>
          <cell r="M3860">
            <v>0</v>
          </cell>
          <cell r="N3860">
            <v>0</v>
          </cell>
          <cell r="O3860">
            <v>0</v>
          </cell>
          <cell r="P3860">
            <v>0</v>
          </cell>
          <cell r="Q3860">
            <v>5800</v>
          </cell>
          <cell r="R3860">
            <v>11215</v>
          </cell>
          <cell r="S3860">
            <v>134885</v>
          </cell>
          <cell r="T3860">
            <v>0</v>
          </cell>
          <cell r="U3860">
            <v>0</v>
          </cell>
          <cell r="V3860">
            <v>0</v>
          </cell>
          <cell r="W3860">
            <v>11215</v>
          </cell>
          <cell r="X3860">
            <v>155609</v>
          </cell>
          <cell r="Y3860">
            <v>166824</v>
          </cell>
        </row>
        <row r="3861">
          <cell r="C3861">
            <v>13732968</v>
          </cell>
          <cell r="D3861">
            <v>5486363.54</v>
          </cell>
          <cell r="E3861">
            <v>40351127</v>
          </cell>
          <cell r="F3861">
            <v>1966060</v>
          </cell>
          <cell r="G3861">
            <v>18165007</v>
          </cell>
          <cell r="H3861">
            <v>18243177</v>
          </cell>
          <cell r="I3861">
            <v>4224142</v>
          </cell>
          <cell r="J3861">
            <v>4578902</v>
          </cell>
          <cell r="K3861">
            <v>2946079</v>
          </cell>
          <cell r="L3861">
            <v>32044452</v>
          </cell>
          <cell r="M3861">
            <v>4680628</v>
          </cell>
          <cell r="N3861">
            <v>2793491</v>
          </cell>
          <cell r="O3861">
            <v>12912238</v>
          </cell>
          <cell r="P3861">
            <v>17824279</v>
          </cell>
          <cell r="Q3861">
            <v>42054707</v>
          </cell>
          <cell r="R3861">
            <v>37446257</v>
          </cell>
          <cell r="S3861">
            <v>12968029</v>
          </cell>
          <cell r="T3861">
            <v>19072669.969999999</v>
          </cell>
          <cell r="U3861">
            <v>11665521</v>
          </cell>
          <cell r="V3861">
            <v>11034565</v>
          </cell>
          <cell r="W3861">
            <v>77797384</v>
          </cell>
          <cell r="X3861">
            <v>236393278.50999999</v>
          </cell>
          <cell r="Y3861">
            <v>314190662.50999999</v>
          </cell>
        </row>
        <row r="3862">
          <cell r="C3862">
            <v>0</v>
          </cell>
          <cell r="D3862">
            <v>88616.44</v>
          </cell>
          <cell r="E3862">
            <v>0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  <cell r="J3862">
            <v>0</v>
          </cell>
          <cell r="K3862">
            <v>0</v>
          </cell>
          <cell r="L3862">
            <v>0</v>
          </cell>
          <cell r="M3862">
            <v>0</v>
          </cell>
          <cell r="N3862">
            <v>0</v>
          </cell>
          <cell r="O3862">
            <v>0</v>
          </cell>
          <cell r="P3862">
            <v>0</v>
          </cell>
          <cell r="Q3862">
            <v>0</v>
          </cell>
          <cell r="R3862">
            <v>0</v>
          </cell>
          <cell r="S3862">
            <v>0</v>
          </cell>
          <cell r="T3862">
            <v>0</v>
          </cell>
          <cell r="U3862">
            <v>0</v>
          </cell>
          <cell r="V3862">
            <v>0</v>
          </cell>
          <cell r="W3862">
            <v>0</v>
          </cell>
          <cell r="X3862">
            <v>88616.44</v>
          </cell>
          <cell r="Y3862">
            <v>88616.44</v>
          </cell>
        </row>
        <row r="3863">
          <cell r="C3863">
            <v>0</v>
          </cell>
          <cell r="D3863">
            <v>227812.36</v>
          </cell>
          <cell r="E3863">
            <v>0</v>
          </cell>
          <cell r="F3863">
            <v>0</v>
          </cell>
          <cell r="G3863">
            <v>0</v>
          </cell>
          <cell r="H3863">
            <v>0</v>
          </cell>
          <cell r="I3863">
            <v>0</v>
          </cell>
          <cell r="J3863">
            <v>0</v>
          </cell>
          <cell r="K3863">
            <v>0</v>
          </cell>
          <cell r="L3863">
            <v>0</v>
          </cell>
          <cell r="M3863">
            <v>0</v>
          </cell>
          <cell r="N3863">
            <v>0</v>
          </cell>
          <cell r="O3863">
            <v>0</v>
          </cell>
          <cell r="P3863">
            <v>0</v>
          </cell>
          <cell r="Q3863">
            <v>0</v>
          </cell>
          <cell r="R3863">
            <v>0</v>
          </cell>
          <cell r="S3863">
            <v>0</v>
          </cell>
          <cell r="T3863">
            <v>0</v>
          </cell>
          <cell r="U3863">
            <v>0</v>
          </cell>
          <cell r="V3863">
            <v>0</v>
          </cell>
          <cell r="W3863">
            <v>0</v>
          </cell>
          <cell r="X3863">
            <v>227812.36</v>
          </cell>
          <cell r="Y3863">
            <v>227812.36</v>
          </cell>
        </row>
        <row r="3864">
          <cell r="C3864">
            <v>0</v>
          </cell>
          <cell r="D3864">
            <v>452803.5</v>
          </cell>
          <cell r="E3864">
            <v>0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  <cell r="J3864">
            <v>0</v>
          </cell>
          <cell r="K3864">
            <v>0</v>
          </cell>
          <cell r="L3864">
            <v>0</v>
          </cell>
          <cell r="M3864">
            <v>0</v>
          </cell>
          <cell r="N3864">
            <v>0</v>
          </cell>
          <cell r="O3864">
            <v>0</v>
          </cell>
          <cell r="P3864">
            <v>0</v>
          </cell>
          <cell r="Q3864">
            <v>0</v>
          </cell>
          <cell r="R3864">
            <v>0</v>
          </cell>
          <cell r="S3864">
            <v>0</v>
          </cell>
          <cell r="T3864">
            <v>0</v>
          </cell>
          <cell r="U3864">
            <v>0</v>
          </cell>
          <cell r="V3864">
            <v>0</v>
          </cell>
          <cell r="W3864">
            <v>0</v>
          </cell>
          <cell r="X3864">
            <v>452803.5</v>
          </cell>
          <cell r="Y3864">
            <v>452803.5</v>
          </cell>
        </row>
        <row r="3865">
          <cell r="C3865">
            <v>0</v>
          </cell>
          <cell r="D3865">
            <v>60696.53</v>
          </cell>
          <cell r="E3865">
            <v>0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  <cell r="J3865">
            <v>0</v>
          </cell>
          <cell r="K3865">
            <v>0</v>
          </cell>
          <cell r="L3865">
            <v>0</v>
          </cell>
          <cell r="M3865">
            <v>0</v>
          </cell>
          <cell r="N3865">
            <v>0</v>
          </cell>
          <cell r="O3865">
            <v>0</v>
          </cell>
          <cell r="P3865">
            <v>0</v>
          </cell>
          <cell r="Q3865">
            <v>0</v>
          </cell>
          <cell r="R3865">
            <v>0</v>
          </cell>
          <cell r="S3865">
            <v>0</v>
          </cell>
          <cell r="T3865">
            <v>0</v>
          </cell>
          <cell r="U3865">
            <v>0</v>
          </cell>
          <cell r="V3865">
            <v>0</v>
          </cell>
          <cell r="W3865">
            <v>0</v>
          </cell>
          <cell r="X3865">
            <v>60696.53</v>
          </cell>
          <cell r="Y3865">
            <v>60696.53</v>
          </cell>
        </row>
        <row r="3866">
          <cell r="C3866">
            <v>0</v>
          </cell>
          <cell r="D3866">
            <v>316578.13</v>
          </cell>
          <cell r="E3866">
            <v>0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  <cell r="J3866">
            <v>0</v>
          </cell>
          <cell r="K3866">
            <v>0</v>
          </cell>
          <cell r="L3866">
            <v>0</v>
          </cell>
          <cell r="M3866">
            <v>0</v>
          </cell>
          <cell r="N3866">
            <v>0</v>
          </cell>
          <cell r="O3866">
            <v>0</v>
          </cell>
          <cell r="P3866">
            <v>0</v>
          </cell>
          <cell r="Q3866">
            <v>0</v>
          </cell>
          <cell r="R3866">
            <v>0</v>
          </cell>
          <cell r="S3866">
            <v>0</v>
          </cell>
          <cell r="T3866">
            <v>0</v>
          </cell>
          <cell r="U3866">
            <v>0</v>
          </cell>
          <cell r="V3866">
            <v>0</v>
          </cell>
          <cell r="W3866">
            <v>0</v>
          </cell>
          <cell r="X3866">
            <v>316578.13</v>
          </cell>
          <cell r="Y3866">
            <v>316578.13</v>
          </cell>
        </row>
        <row r="3867">
          <cell r="C3867">
            <v>0</v>
          </cell>
          <cell r="D3867">
            <v>188152.28</v>
          </cell>
          <cell r="E3867">
            <v>0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  <cell r="J3867">
            <v>0</v>
          </cell>
          <cell r="K3867">
            <v>0</v>
          </cell>
          <cell r="L3867">
            <v>0</v>
          </cell>
          <cell r="M3867">
            <v>0</v>
          </cell>
          <cell r="N3867">
            <v>0</v>
          </cell>
          <cell r="O3867">
            <v>0</v>
          </cell>
          <cell r="P3867">
            <v>0</v>
          </cell>
          <cell r="Q3867">
            <v>0</v>
          </cell>
          <cell r="R3867">
            <v>0</v>
          </cell>
          <cell r="S3867">
            <v>0</v>
          </cell>
          <cell r="T3867">
            <v>0</v>
          </cell>
          <cell r="U3867">
            <v>0</v>
          </cell>
          <cell r="V3867">
            <v>0</v>
          </cell>
          <cell r="W3867">
            <v>0</v>
          </cell>
          <cell r="X3867">
            <v>188152.28</v>
          </cell>
          <cell r="Y3867">
            <v>188152.28</v>
          </cell>
        </row>
        <row r="3868">
          <cell r="C3868">
            <v>0</v>
          </cell>
          <cell r="D3868">
            <v>106129.68</v>
          </cell>
          <cell r="E3868">
            <v>0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  <cell r="J3868">
            <v>0</v>
          </cell>
          <cell r="K3868">
            <v>0</v>
          </cell>
          <cell r="L3868">
            <v>0</v>
          </cell>
          <cell r="M3868">
            <v>0</v>
          </cell>
          <cell r="N3868">
            <v>0</v>
          </cell>
          <cell r="O3868">
            <v>0</v>
          </cell>
          <cell r="P3868">
            <v>0</v>
          </cell>
          <cell r="Q3868">
            <v>0</v>
          </cell>
          <cell r="R3868">
            <v>0</v>
          </cell>
          <cell r="S3868">
            <v>0</v>
          </cell>
          <cell r="T3868">
            <v>0</v>
          </cell>
          <cell r="U3868">
            <v>0</v>
          </cell>
          <cell r="V3868">
            <v>0</v>
          </cell>
          <cell r="W3868">
            <v>0</v>
          </cell>
          <cell r="X3868">
            <v>106129.68</v>
          </cell>
          <cell r="Y3868">
            <v>106129.68</v>
          </cell>
        </row>
        <row r="3869">
          <cell r="C3869">
            <v>0</v>
          </cell>
          <cell r="D3869">
            <v>156203.14000000001</v>
          </cell>
          <cell r="E3869">
            <v>0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  <cell r="J3869">
            <v>0</v>
          </cell>
          <cell r="K3869">
            <v>0</v>
          </cell>
          <cell r="L3869">
            <v>0</v>
          </cell>
          <cell r="M3869">
            <v>0</v>
          </cell>
          <cell r="N3869">
            <v>0</v>
          </cell>
          <cell r="O3869">
            <v>0</v>
          </cell>
          <cell r="P3869">
            <v>0</v>
          </cell>
          <cell r="Q3869">
            <v>0</v>
          </cell>
          <cell r="R3869">
            <v>0</v>
          </cell>
          <cell r="S3869">
            <v>0</v>
          </cell>
          <cell r="T3869">
            <v>0</v>
          </cell>
          <cell r="U3869">
            <v>0</v>
          </cell>
          <cell r="V3869">
            <v>0</v>
          </cell>
          <cell r="W3869">
            <v>0</v>
          </cell>
          <cell r="X3869">
            <v>156203.14000000001</v>
          </cell>
          <cell r="Y3869">
            <v>156203.14000000001</v>
          </cell>
        </row>
        <row r="3870">
          <cell r="C3870">
            <v>0</v>
          </cell>
          <cell r="D3870">
            <v>123785.71</v>
          </cell>
          <cell r="E3870">
            <v>0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  <cell r="J3870">
            <v>0</v>
          </cell>
          <cell r="K3870">
            <v>0</v>
          </cell>
          <cell r="L3870">
            <v>0</v>
          </cell>
          <cell r="M3870">
            <v>0</v>
          </cell>
          <cell r="N3870">
            <v>0</v>
          </cell>
          <cell r="O3870">
            <v>0</v>
          </cell>
          <cell r="P3870">
            <v>0</v>
          </cell>
          <cell r="Q3870">
            <v>0</v>
          </cell>
          <cell r="R3870">
            <v>0</v>
          </cell>
          <cell r="S3870">
            <v>0</v>
          </cell>
          <cell r="T3870">
            <v>0</v>
          </cell>
          <cell r="U3870">
            <v>0</v>
          </cell>
          <cell r="V3870">
            <v>0</v>
          </cell>
          <cell r="W3870">
            <v>0</v>
          </cell>
          <cell r="X3870">
            <v>123785.71</v>
          </cell>
          <cell r="Y3870">
            <v>123785.71</v>
          </cell>
        </row>
        <row r="3871">
          <cell r="C3871">
            <v>0</v>
          </cell>
          <cell r="D3871">
            <v>15017.66</v>
          </cell>
          <cell r="E3871">
            <v>0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  <cell r="J3871">
            <v>0</v>
          </cell>
          <cell r="K3871">
            <v>0</v>
          </cell>
          <cell r="L3871">
            <v>0</v>
          </cell>
          <cell r="M3871">
            <v>0</v>
          </cell>
          <cell r="N3871">
            <v>0</v>
          </cell>
          <cell r="O3871">
            <v>0</v>
          </cell>
          <cell r="P3871">
            <v>0</v>
          </cell>
          <cell r="Q3871">
            <v>0</v>
          </cell>
          <cell r="R3871">
            <v>0</v>
          </cell>
          <cell r="S3871">
            <v>0</v>
          </cell>
          <cell r="T3871">
            <v>0</v>
          </cell>
          <cell r="U3871">
            <v>0</v>
          </cell>
          <cell r="V3871">
            <v>0</v>
          </cell>
          <cell r="W3871">
            <v>0</v>
          </cell>
          <cell r="X3871">
            <v>15017.66</v>
          </cell>
          <cell r="Y3871">
            <v>15017.66</v>
          </cell>
        </row>
        <row r="3872">
          <cell r="C3872">
            <v>0</v>
          </cell>
          <cell r="D3872">
            <v>3646854.96</v>
          </cell>
          <cell r="E3872">
            <v>0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3646854.96</v>
          </cell>
          <cell r="Y3872">
            <v>3646854.96</v>
          </cell>
        </row>
        <row r="3873">
          <cell r="C3873">
            <v>0</v>
          </cell>
          <cell r="D3873">
            <v>219127.39</v>
          </cell>
          <cell r="E3873">
            <v>0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  <cell r="J3873">
            <v>0</v>
          </cell>
          <cell r="K3873">
            <v>0</v>
          </cell>
          <cell r="L3873">
            <v>0</v>
          </cell>
          <cell r="M3873">
            <v>0</v>
          </cell>
          <cell r="N3873">
            <v>0</v>
          </cell>
          <cell r="O3873">
            <v>0</v>
          </cell>
          <cell r="P3873">
            <v>0</v>
          </cell>
          <cell r="Q3873">
            <v>0</v>
          </cell>
          <cell r="R3873">
            <v>0</v>
          </cell>
          <cell r="S3873">
            <v>0</v>
          </cell>
          <cell r="T3873">
            <v>0</v>
          </cell>
          <cell r="U3873">
            <v>0</v>
          </cell>
          <cell r="V3873">
            <v>0</v>
          </cell>
          <cell r="W3873">
            <v>0</v>
          </cell>
          <cell r="X3873">
            <v>219127.39</v>
          </cell>
          <cell r="Y3873">
            <v>219127.39</v>
          </cell>
        </row>
        <row r="3874">
          <cell r="C3874">
            <v>0</v>
          </cell>
          <cell r="D3874">
            <v>361517.63</v>
          </cell>
          <cell r="E3874">
            <v>0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  <cell r="J3874">
            <v>0</v>
          </cell>
          <cell r="K3874">
            <v>0</v>
          </cell>
          <cell r="L3874">
            <v>0</v>
          </cell>
          <cell r="M3874">
            <v>0</v>
          </cell>
          <cell r="N3874">
            <v>0</v>
          </cell>
          <cell r="O3874">
            <v>0</v>
          </cell>
          <cell r="P3874">
            <v>0</v>
          </cell>
          <cell r="Q3874">
            <v>0</v>
          </cell>
          <cell r="R3874">
            <v>0</v>
          </cell>
          <cell r="S3874">
            <v>0</v>
          </cell>
          <cell r="T3874">
            <v>0</v>
          </cell>
          <cell r="U3874">
            <v>0</v>
          </cell>
          <cell r="V3874">
            <v>0</v>
          </cell>
          <cell r="W3874">
            <v>0</v>
          </cell>
          <cell r="X3874">
            <v>361517.63</v>
          </cell>
          <cell r="Y3874">
            <v>361517.63</v>
          </cell>
        </row>
        <row r="3875">
          <cell r="C3875">
            <v>0</v>
          </cell>
          <cell r="D3875">
            <v>0</v>
          </cell>
          <cell r="E3875">
            <v>0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  <cell r="J3875">
            <v>0</v>
          </cell>
          <cell r="K3875">
            <v>0</v>
          </cell>
          <cell r="L3875">
            <v>0</v>
          </cell>
          <cell r="M3875">
            <v>0</v>
          </cell>
          <cell r="N3875">
            <v>0</v>
          </cell>
          <cell r="O3875">
            <v>0</v>
          </cell>
          <cell r="P3875">
            <v>0</v>
          </cell>
          <cell r="Q3875">
            <v>0</v>
          </cell>
          <cell r="R3875">
            <v>0</v>
          </cell>
          <cell r="S3875">
            <v>0</v>
          </cell>
          <cell r="T3875">
            <v>0</v>
          </cell>
          <cell r="U3875">
            <v>0</v>
          </cell>
          <cell r="V3875">
            <v>0</v>
          </cell>
          <cell r="W3875">
            <v>0</v>
          </cell>
          <cell r="X3875">
            <v>0</v>
          </cell>
          <cell r="Y3875">
            <v>0</v>
          </cell>
        </row>
        <row r="3876">
          <cell r="C3876">
            <v>0</v>
          </cell>
          <cell r="D3876">
            <v>0</v>
          </cell>
          <cell r="E3876">
            <v>0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  <cell r="J3876">
            <v>0</v>
          </cell>
          <cell r="K3876">
            <v>0</v>
          </cell>
          <cell r="L3876">
            <v>0</v>
          </cell>
          <cell r="M3876">
            <v>0</v>
          </cell>
          <cell r="N3876">
            <v>0</v>
          </cell>
          <cell r="O3876">
            <v>0</v>
          </cell>
          <cell r="P3876">
            <v>0</v>
          </cell>
          <cell r="Q3876">
            <v>0</v>
          </cell>
          <cell r="R3876">
            <v>0</v>
          </cell>
          <cell r="S3876">
            <v>0</v>
          </cell>
          <cell r="T3876">
            <v>0</v>
          </cell>
          <cell r="U3876">
            <v>0</v>
          </cell>
          <cell r="V3876">
            <v>0</v>
          </cell>
          <cell r="W3876">
            <v>0</v>
          </cell>
          <cell r="X3876">
            <v>0</v>
          </cell>
          <cell r="Y3876">
            <v>0</v>
          </cell>
        </row>
        <row r="3877">
          <cell r="C3877">
            <v>0</v>
          </cell>
          <cell r="D3877">
            <v>3150</v>
          </cell>
          <cell r="E3877">
            <v>0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  <cell r="J3877">
            <v>0</v>
          </cell>
          <cell r="K3877">
            <v>0</v>
          </cell>
          <cell r="L3877">
            <v>0</v>
          </cell>
          <cell r="M3877">
            <v>0</v>
          </cell>
          <cell r="N3877">
            <v>0</v>
          </cell>
          <cell r="O3877">
            <v>0</v>
          </cell>
          <cell r="P3877">
            <v>0</v>
          </cell>
          <cell r="Q3877">
            <v>0</v>
          </cell>
          <cell r="R3877">
            <v>0</v>
          </cell>
          <cell r="S3877">
            <v>0</v>
          </cell>
          <cell r="T3877">
            <v>0</v>
          </cell>
          <cell r="U3877">
            <v>0</v>
          </cell>
          <cell r="V3877">
            <v>0</v>
          </cell>
          <cell r="W3877">
            <v>0</v>
          </cell>
          <cell r="X3877">
            <v>3150</v>
          </cell>
          <cell r="Y3877">
            <v>3150</v>
          </cell>
        </row>
        <row r="3878">
          <cell r="C3878">
            <v>0</v>
          </cell>
          <cell r="D3878">
            <v>0</v>
          </cell>
          <cell r="E3878">
            <v>0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  <cell r="J3878">
            <v>0</v>
          </cell>
          <cell r="K3878">
            <v>0</v>
          </cell>
          <cell r="L3878">
            <v>0</v>
          </cell>
          <cell r="M3878">
            <v>0</v>
          </cell>
          <cell r="N3878">
            <v>0</v>
          </cell>
          <cell r="O3878">
            <v>0</v>
          </cell>
          <cell r="P3878">
            <v>0</v>
          </cell>
          <cell r="Q3878">
            <v>0</v>
          </cell>
          <cell r="R3878">
            <v>0</v>
          </cell>
          <cell r="S3878">
            <v>0</v>
          </cell>
          <cell r="T3878">
            <v>0</v>
          </cell>
          <cell r="U3878">
            <v>0</v>
          </cell>
          <cell r="V3878">
            <v>0</v>
          </cell>
          <cell r="W3878">
            <v>0</v>
          </cell>
          <cell r="X3878">
            <v>0</v>
          </cell>
          <cell r="Y3878">
            <v>0</v>
          </cell>
        </row>
        <row r="3879">
          <cell r="C3879">
            <v>0</v>
          </cell>
          <cell r="D3879">
            <v>4500</v>
          </cell>
          <cell r="E3879">
            <v>0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  <cell r="J3879">
            <v>0</v>
          </cell>
          <cell r="K3879">
            <v>0</v>
          </cell>
          <cell r="L3879">
            <v>0</v>
          </cell>
          <cell r="M3879">
            <v>0</v>
          </cell>
          <cell r="N3879">
            <v>0</v>
          </cell>
          <cell r="O3879">
            <v>0</v>
          </cell>
          <cell r="P3879">
            <v>0</v>
          </cell>
          <cell r="Q3879">
            <v>0</v>
          </cell>
          <cell r="R3879">
            <v>0</v>
          </cell>
          <cell r="S3879">
            <v>0</v>
          </cell>
          <cell r="T3879">
            <v>0</v>
          </cell>
          <cell r="U3879">
            <v>0</v>
          </cell>
          <cell r="V3879">
            <v>0</v>
          </cell>
          <cell r="W3879">
            <v>0</v>
          </cell>
          <cell r="X3879">
            <v>4500</v>
          </cell>
          <cell r="Y3879">
            <v>4500</v>
          </cell>
        </row>
        <row r="3880">
          <cell r="C3880">
            <v>0</v>
          </cell>
          <cell r="D3880">
            <v>0</v>
          </cell>
          <cell r="E3880">
            <v>0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  <cell r="J3880">
            <v>0</v>
          </cell>
          <cell r="K3880">
            <v>0</v>
          </cell>
          <cell r="L3880">
            <v>0</v>
          </cell>
          <cell r="M3880">
            <v>0</v>
          </cell>
          <cell r="N3880">
            <v>0</v>
          </cell>
          <cell r="O3880">
            <v>0</v>
          </cell>
          <cell r="P3880">
            <v>0</v>
          </cell>
          <cell r="Q3880">
            <v>0</v>
          </cell>
          <cell r="R3880">
            <v>0</v>
          </cell>
          <cell r="S3880">
            <v>0</v>
          </cell>
          <cell r="T3880">
            <v>0</v>
          </cell>
          <cell r="U3880">
            <v>0</v>
          </cell>
          <cell r="V3880">
            <v>0</v>
          </cell>
          <cell r="W3880">
            <v>0</v>
          </cell>
          <cell r="X3880">
            <v>0</v>
          </cell>
          <cell r="Y3880">
            <v>0</v>
          </cell>
        </row>
        <row r="3881">
          <cell r="C3881">
            <v>0</v>
          </cell>
          <cell r="D3881">
            <v>5970945.4100000001</v>
          </cell>
          <cell r="E3881">
            <v>0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  <cell r="J3881">
            <v>0</v>
          </cell>
          <cell r="K3881">
            <v>0</v>
          </cell>
          <cell r="L3881">
            <v>0</v>
          </cell>
          <cell r="M3881">
            <v>0</v>
          </cell>
          <cell r="N3881">
            <v>0</v>
          </cell>
          <cell r="O3881">
            <v>0</v>
          </cell>
          <cell r="P3881">
            <v>0</v>
          </cell>
          <cell r="Q3881">
            <v>0</v>
          </cell>
          <cell r="R3881">
            <v>0</v>
          </cell>
          <cell r="S3881">
            <v>0</v>
          </cell>
          <cell r="T3881">
            <v>0</v>
          </cell>
          <cell r="U3881">
            <v>0</v>
          </cell>
          <cell r="V3881">
            <v>0</v>
          </cell>
          <cell r="W3881">
            <v>0</v>
          </cell>
          <cell r="X3881">
            <v>5970945.4100000001</v>
          </cell>
          <cell r="Y3881">
            <v>5970945.4100000001</v>
          </cell>
        </row>
        <row r="3882">
          <cell r="C3882">
            <v>0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  <cell r="J3882">
            <v>0</v>
          </cell>
          <cell r="K3882">
            <v>1809207</v>
          </cell>
          <cell r="L3882">
            <v>0</v>
          </cell>
          <cell r="M3882">
            <v>0</v>
          </cell>
          <cell r="N3882">
            <v>0</v>
          </cell>
          <cell r="O3882">
            <v>0</v>
          </cell>
          <cell r="P3882">
            <v>0</v>
          </cell>
          <cell r="Q3882">
            <v>0</v>
          </cell>
          <cell r="R3882">
            <v>0</v>
          </cell>
          <cell r="S3882">
            <v>0</v>
          </cell>
          <cell r="T3882">
            <v>0</v>
          </cell>
          <cell r="U3882">
            <v>0</v>
          </cell>
          <cell r="V3882">
            <v>0</v>
          </cell>
          <cell r="W3882">
            <v>0</v>
          </cell>
          <cell r="X3882">
            <v>1809207</v>
          </cell>
          <cell r="Y3882">
            <v>1809207</v>
          </cell>
        </row>
        <row r="3883">
          <cell r="C3883">
            <v>0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  <cell r="J3883">
            <v>0</v>
          </cell>
          <cell r="K3883">
            <v>529664</v>
          </cell>
          <cell r="L3883">
            <v>0</v>
          </cell>
          <cell r="M3883">
            <v>0</v>
          </cell>
          <cell r="N3883">
            <v>0</v>
          </cell>
          <cell r="O3883">
            <v>0</v>
          </cell>
          <cell r="P3883">
            <v>0</v>
          </cell>
          <cell r="Q3883">
            <v>0</v>
          </cell>
          <cell r="R3883">
            <v>0</v>
          </cell>
          <cell r="S3883">
            <v>0</v>
          </cell>
          <cell r="T3883">
            <v>0</v>
          </cell>
          <cell r="U3883">
            <v>0</v>
          </cell>
          <cell r="V3883">
            <v>0</v>
          </cell>
          <cell r="W3883">
            <v>0</v>
          </cell>
          <cell r="X3883">
            <v>529664</v>
          </cell>
          <cell r="Y3883">
            <v>529664</v>
          </cell>
        </row>
        <row r="3884">
          <cell r="C3884">
            <v>0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  <cell r="J3884">
            <v>0</v>
          </cell>
          <cell r="K3884">
            <v>926271</v>
          </cell>
          <cell r="L3884">
            <v>0</v>
          </cell>
          <cell r="M3884">
            <v>0</v>
          </cell>
          <cell r="N3884">
            <v>0</v>
          </cell>
          <cell r="O3884">
            <v>0</v>
          </cell>
          <cell r="P3884">
            <v>0</v>
          </cell>
          <cell r="Q3884">
            <v>0</v>
          </cell>
          <cell r="R3884">
            <v>0</v>
          </cell>
          <cell r="S3884">
            <v>0</v>
          </cell>
          <cell r="T3884">
            <v>0</v>
          </cell>
          <cell r="U3884">
            <v>0</v>
          </cell>
          <cell r="V3884">
            <v>0</v>
          </cell>
          <cell r="W3884">
            <v>0</v>
          </cell>
          <cell r="X3884">
            <v>926271</v>
          </cell>
          <cell r="Y3884">
            <v>926271</v>
          </cell>
        </row>
        <row r="3885">
          <cell r="C3885">
            <v>0</v>
          </cell>
          <cell r="D3885">
            <v>0</v>
          </cell>
          <cell r="E3885">
            <v>0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  <cell r="J3885">
            <v>0</v>
          </cell>
          <cell r="K3885">
            <v>332484</v>
          </cell>
          <cell r="L3885">
            <v>0</v>
          </cell>
          <cell r="M3885">
            <v>0</v>
          </cell>
          <cell r="N3885">
            <v>0</v>
          </cell>
          <cell r="O3885">
            <v>0</v>
          </cell>
          <cell r="P3885">
            <v>0</v>
          </cell>
          <cell r="Q3885">
            <v>0</v>
          </cell>
          <cell r="R3885">
            <v>0</v>
          </cell>
          <cell r="S3885">
            <v>0</v>
          </cell>
          <cell r="T3885">
            <v>0</v>
          </cell>
          <cell r="U3885">
            <v>0</v>
          </cell>
          <cell r="V3885">
            <v>0</v>
          </cell>
          <cell r="W3885">
            <v>0</v>
          </cell>
          <cell r="X3885">
            <v>332484</v>
          </cell>
          <cell r="Y3885">
            <v>332484</v>
          </cell>
        </row>
        <row r="3886">
          <cell r="C3886">
            <v>0</v>
          </cell>
          <cell r="D3886">
            <v>0</v>
          </cell>
          <cell r="E3886">
            <v>0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  <cell r="J3886">
            <v>0</v>
          </cell>
          <cell r="K3886">
            <v>774836</v>
          </cell>
          <cell r="L3886">
            <v>0</v>
          </cell>
          <cell r="M3886">
            <v>0</v>
          </cell>
          <cell r="N3886">
            <v>0</v>
          </cell>
          <cell r="O3886">
            <v>0</v>
          </cell>
          <cell r="P3886">
            <v>0</v>
          </cell>
          <cell r="Q3886">
            <v>0</v>
          </cell>
          <cell r="R3886">
            <v>0</v>
          </cell>
          <cell r="S3886">
            <v>0</v>
          </cell>
          <cell r="T3886">
            <v>0</v>
          </cell>
          <cell r="U3886">
            <v>0</v>
          </cell>
          <cell r="V3886">
            <v>0</v>
          </cell>
          <cell r="W3886">
            <v>0</v>
          </cell>
          <cell r="X3886">
            <v>774836</v>
          </cell>
          <cell r="Y3886">
            <v>774836</v>
          </cell>
        </row>
        <row r="3887">
          <cell r="C3887">
            <v>0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  <cell r="H3887">
            <v>0</v>
          </cell>
          <cell r="I3887">
            <v>0</v>
          </cell>
          <cell r="J3887">
            <v>0</v>
          </cell>
          <cell r="K3887">
            <v>2704118</v>
          </cell>
          <cell r="L3887">
            <v>0</v>
          </cell>
          <cell r="M3887">
            <v>0</v>
          </cell>
          <cell r="N3887">
            <v>0</v>
          </cell>
          <cell r="O3887">
            <v>0</v>
          </cell>
          <cell r="P3887">
            <v>0</v>
          </cell>
          <cell r="Q3887">
            <v>0</v>
          </cell>
          <cell r="R3887">
            <v>0</v>
          </cell>
          <cell r="S3887">
            <v>0</v>
          </cell>
          <cell r="T3887">
            <v>0</v>
          </cell>
          <cell r="U3887">
            <v>0</v>
          </cell>
          <cell r="V3887">
            <v>0</v>
          </cell>
          <cell r="W3887">
            <v>0</v>
          </cell>
          <cell r="X3887">
            <v>2704118</v>
          </cell>
          <cell r="Y3887">
            <v>2704118</v>
          </cell>
        </row>
        <row r="3888">
          <cell r="C3888">
            <v>0</v>
          </cell>
          <cell r="D3888">
            <v>0</v>
          </cell>
          <cell r="E3888">
            <v>0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  <cell r="J3888">
            <v>0</v>
          </cell>
          <cell r="K3888">
            <v>1863625</v>
          </cell>
          <cell r="L3888">
            <v>0</v>
          </cell>
          <cell r="M3888">
            <v>0</v>
          </cell>
          <cell r="N3888">
            <v>0</v>
          </cell>
          <cell r="O3888">
            <v>0</v>
          </cell>
          <cell r="P3888">
            <v>0</v>
          </cell>
          <cell r="Q3888">
            <v>0</v>
          </cell>
          <cell r="R3888">
            <v>0</v>
          </cell>
          <cell r="S3888">
            <v>0</v>
          </cell>
          <cell r="T3888">
            <v>0</v>
          </cell>
          <cell r="U3888">
            <v>0</v>
          </cell>
          <cell r="V3888">
            <v>0</v>
          </cell>
          <cell r="W3888">
            <v>0</v>
          </cell>
          <cell r="X3888">
            <v>1863625</v>
          </cell>
          <cell r="Y3888">
            <v>1863625</v>
          </cell>
        </row>
        <row r="3889">
          <cell r="C3889">
            <v>0</v>
          </cell>
          <cell r="D3889">
            <v>0</v>
          </cell>
          <cell r="E3889">
            <v>0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  <cell r="J3889">
            <v>0</v>
          </cell>
          <cell r="K3889">
            <v>226613</v>
          </cell>
          <cell r="L3889">
            <v>0</v>
          </cell>
          <cell r="M3889">
            <v>0</v>
          </cell>
          <cell r="N3889">
            <v>0</v>
          </cell>
          <cell r="O3889">
            <v>0</v>
          </cell>
          <cell r="P3889">
            <v>0</v>
          </cell>
          <cell r="Q3889">
            <v>0</v>
          </cell>
          <cell r="R3889">
            <v>0</v>
          </cell>
          <cell r="S3889">
            <v>0</v>
          </cell>
          <cell r="T3889">
            <v>0</v>
          </cell>
          <cell r="U3889">
            <v>0</v>
          </cell>
          <cell r="V3889">
            <v>0</v>
          </cell>
          <cell r="W3889">
            <v>0</v>
          </cell>
          <cell r="X3889">
            <v>226613</v>
          </cell>
          <cell r="Y3889">
            <v>226613</v>
          </cell>
        </row>
        <row r="3890">
          <cell r="C3890">
            <v>0</v>
          </cell>
          <cell r="D3890">
            <v>0</v>
          </cell>
          <cell r="E3890">
            <v>0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  <cell r="J3890">
            <v>0</v>
          </cell>
          <cell r="K3890">
            <v>710606</v>
          </cell>
          <cell r="L3890">
            <v>0</v>
          </cell>
          <cell r="M3890">
            <v>0</v>
          </cell>
          <cell r="N3890">
            <v>0</v>
          </cell>
          <cell r="O3890">
            <v>0</v>
          </cell>
          <cell r="P3890">
            <v>0</v>
          </cell>
          <cell r="Q3890">
            <v>0</v>
          </cell>
          <cell r="R3890">
            <v>0</v>
          </cell>
          <cell r="S3890">
            <v>0</v>
          </cell>
          <cell r="T3890">
            <v>0</v>
          </cell>
          <cell r="U3890">
            <v>0</v>
          </cell>
          <cell r="V3890">
            <v>0</v>
          </cell>
          <cell r="W3890">
            <v>0</v>
          </cell>
          <cell r="X3890">
            <v>710606</v>
          </cell>
          <cell r="Y3890">
            <v>710606</v>
          </cell>
        </row>
        <row r="3891">
          <cell r="C3891">
            <v>0</v>
          </cell>
          <cell r="D3891">
            <v>0</v>
          </cell>
          <cell r="E3891">
            <v>0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  <cell r="J3891">
            <v>0</v>
          </cell>
          <cell r="K3891">
            <v>0</v>
          </cell>
          <cell r="L3891">
            <v>0</v>
          </cell>
          <cell r="M3891">
            <v>0</v>
          </cell>
          <cell r="N3891">
            <v>0</v>
          </cell>
          <cell r="O3891">
            <v>0</v>
          </cell>
          <cell r="P3891">
            <v>0</v>
          </cell>
          <cell r="Q3891">
            <v>0</v>
          </cell>
          <cell r="R3891">
            <v>0</v>
          </cell>
          <cell r="S3891">
            <v>0</v>
          </cell>
          <cell r="T3891">
            <v>0</v>
          </cell>
          <cell r="U3891">
            <v>0</v>
          </cell>
          <cell r="V3891">
            <v>0</v>
          </cell>
          <cell r="W3891">
            <v>0</v>
          </cell>
          <cell r="X3891">
            <v>0</v>
          </cell>
          <cell r="Y3891">
            <v>0</v>
          </cell>
        </row>
        <row r="3892">
          <cell r="C3892">
            <v>0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  <cell r="J3892">
            <v>0</v>
          </cell>
          <cell r="K3892">
            <v>1008091</v>
          </cell>
          <cell r="L3892">
            <v>0</v>
          </cell>
          <cell r="M3892">
            <v>0</v>
          </cell>
          <cell r="N3892">
            <v>0</v>
          </cell>
          <cell r="O3892">
            <v>0</v>
          </cell>
          <cell r="P3892">
            <v>0</v>
          </cell>
          <cell r="Q3892">
            <v>0</v>
          </cell>
          <cell r="R3892">
            <v>0</v>
          </cell>
          <cell r="S3892">
            <v>0</v>
          </cell>
          <cell r="T3892">
            <v>0</v>
          </cell>
          <cell r="U3892">
            <v>0</v>
          </cell>
          <cell r="V3892">
            <v>0</v>
          </cell>
          <cell r="W3892">
            <v>0</v>
          </cell>
          <cell r="X3892">
            <v>1008091</v>
          </cell>
          <cell r="Y3892">
            <v>1008091</v>
          </cell>
        </row>
        <row r="3893">
          <cell r="C3893">
            <v>0</v>
          </cell>
          <cell r="D3893">
            <v>0</v>
          </cell>
          <cell r="E3893">
            <v>0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  <cell r="J3893">
            <v>0</v>
          </cell>
          <cell r="K3893">
            <v>1481988</v>
          </cell>
          <cell r="L3893">
            <v>0</v>
          </cell>
          <cell r="M3893">
            <v>0</v>
          </cell>
          <cell r="N3893">
            <v>0</v>
          </cell>
          <cell r="O3893">
            <v>0</v>
          </cell>
          <cell r="P3893">
            <v>0</v>
          </cell>
          <cell r="Q3893">
            <v>0</v>
          </cell>
          <cell r="R3893">
            <v>0</v>
          </cell>
          <cell r="S3893">
            <v>0</v>
          </cell>
          <cell r="T3893">
            <v>0</v>
          </cell>
          <cell r="U3893">
            <v>0</v>
          </cell>
          <cell r="V3893">
            <v>0</v>
          </cell>
          <cell r="W3893">
            <v>0</v>
          </cell>
          <cell r="X3893">
            <v>1481988</v>
          </cell>
          <cell r="Y3893">
            <v>1481988</v>
          </cell>
        </row>
        <row r="3894">
          <cell r="C3894">
            <v>0</v>
          </cell>
          <cell r="D3894">
            <v>0</v>
          </cell>
          <cell r="E3894">
            <v>0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  <cell r="J3894">
            <v>0</v>
          </cell>
          <cell r="K3894">
            <v>274061</v>
          </cell>
          <cell r="L3894">
            <v>0</v>
          </cell>
          <cell r="M3894">
            <v>0</v>
          </cell>
          <cell r="N3894">
            <v>0</v>
          </cell>
          <cell r="O3894">
            <v>0</v>
          </cell>
          <cell r="P3894">
            <v>0</v>
          </cell>
          <cell r="Q3894">
            <v>0</v>
          </cell>
          <cell r="R3894">
            <v>0</v>
          </cell>
          <cell r="S3894">
            <v>0</v>
          </cell>
          <cell r="T3894">
            <v>0</v>
          </cell>
          <cell r="U3894">
            <v>0</v>
          </cell>
          <cell r="V3894">
            <v>0</v>
          </cell>
          <cell r="W3894">
            <v>0</v>
          </cell>
          <cell r="X3894">
            <v>274061</v>
          </cell>
          <cell r="Y3894">
            <v>274061</v>
          </cell>
        </row>
        <row r="3895">
          <cell r="C3895">
            <v>0</v>
          </cell>
          <cell r="D3895">
            <v>0</v>
          </cell>
          <cell r="E3895">
            <v>0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  <cell r="J3895">
            <v>0</v>
          </cell>
          <cell r="K3895">
            <v>21714</v>
          </cell>
          <cell r="L3895">
            <v>0</v>
          </cell>
          <cell r="M3895">
            <v>0</v>
          </cell>
          <cell r="N3895">
            <v>0</v>
          </cell>
          <cell r="O3895">
            <v>0</v>
          </cell>
          <cell r="P3895">
            <v>0</v>
          </cell>
          <cell r="Q3895">
            <v>0</v>
          </cell>
          <cell r="R3895">
            <v>0</v>
          </cell>
          <cell r="S3895">
            <v>0</v>
          </cell>
          <cell r="T3895">
            <v>0</v>
          </cell>
          <cell r="U3895">
            <v>0</v>
          </cell>
          <cell r="V3895">
            <v>0</v>
          </cell>
          <cell r="W3895">
            <v>0</v>
          </cell>
          <cell r="X3895">
            <v>21714</v>
          </cell>
          <cell r="Y3895">
            <v>21714</v>
          </cell>
        </row>
        <row r="3896">
          <cell r="C3896">
            <v>0</v>
          </cell>
          <cell r="D3896">
            <v>0</v>
          </cell>
          <cell r="E3896">
            <v>0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  <cell r="J3896">
            <v>0</v>
          </cell>
          <cell r="K3896">
            <v>0</v>
          </cell>
          <cell r="L3896">
            <v>0</v>
          </cell>
          <cell r="M3896">
            <v>0</v>
          </cell>
          <cell r="N3896">
            <v>0</v>
          </cell>
          <cell r="O3896">
            <v>0</v>
          </cell>
          <cell r="P3896">
            <v>0</v>
          </cell>
          <cell r="Q3896">
            <v>0</v>
          </cell>
          <cell r="R3896">
            <v>0</v>
          </cell>
          <cell r="S3896">
            <v>0</v>
          </cell>
          <cell r="T3896">
            <v>0</v>
          </cell>
          <cell r="U3896">
            <v>0</v>
          </cell>
          <cell r="V3896">
            <v>0</v>
          </cell>
          <cell r="W3896">
            <v>0</v>
          </cell>
          <cell r="X3896">
            <v>0</v>
          </cell>
          <cell r="Y3896">
            <v>0</v>
          </cell>
        </row>
        <row r="3897">
          <cell r="C3897">
            <v>0</v>
          </cell>
          <cell r="D3897">
            <v>0</v>
          </cell>
          <cell r="E3897">
            <v>0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  <cell r="J3897">
            <v>0</v>
          </cell>
          <cell r="K3897">
            <v>0</v>
          </cell>
          <cell r="L3897">
            <v>0</v>
          </cell>
          <cell r="M3897">
            <v>0</v>
          </cell>
          <cell r="N3897">
            <v>0</v>
          </cell>
          <cell r="O3897">
            <v>0</v>
          </cell>
          <cell r="P3897">
            <v>0</v>
          </cell>
          <cell r="Q3897">
            <v>0</v>
          </cell>
          <cell r="R3897">
            <v>0</v>
          </cell>
          <cell r="S3897">
            <v>0</v>
          </cell>
          <cell r="T3897">
            <v>0</v>
          </cell>
          <cell r="U3897">
            <v>0</v>
          </cell>
          <cell r="V3897">
            <v>0</v>
          </cell>
          <cell r="W3897">
            <v>0</v>
          </cell>
          <cell r="X3897">
            <v>0</v>
          </cell>
          <cell r="Y3897">
            <v>0</v>
          </cell>
        </row>
        <row r="3898">
          <cell r="C3898">
            <v>0</v>
          </cell>
          <cell r="D3898">
            <v>0</v>
          </cell>
          <cell r="E3898">
            <v>0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  <cell r="J3898">
            <v>0</v>
          </cell>
          <cell r="K3898">
            <v>0</v>
          </cell>
          <cell r="L3898">
            <v>0</v>
          </cell>
          <cell r="M3898">
            <v>0</v>
          </cell>
          <cell r="N3898">
            <v>0</v>
          </cell>
          <cell r="O3898">
            <v>0</v>
          </cell>
          <cell r="P3898">
            <v>0</v>
          </cell>
          <cell r="Q3898">
            <v>0</v>
          </cell>
          <cell r="R3898">
            <v>0</v>
          </cell>
          <cell r="S3898">
            <v>0</v>
          </cell>
          <cell r="T3898">
            <v>0</v>
          </cell>
          <cell r="U3898">
            <v>0</v>
          </cell>
          <cell r="V3898">
            <v>0</v>
          </cell>
          <cell r="W3898">
            <v>0</v>
          </cell>
          <cell r="X3898">
            <v>0</v>
          </cell>
          <cell r="Y3898">
            <v>0</v>
          </cell>
        </row>
        <row r="3899">
          <cell r="C3899">
            <v>0</v>
          </cell>
          <cell r="D3899">
            <v>0</v>
          </cell>
          <cell r="E3899">
            <v>0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  <cell r="J3899">
            <v>0</v>
          </cell>
          <cell r="K3899">
            <v>0</v>
          </cell>
          <cell r="L3899">
            <v>0</v>
          </cell>
          <cell r="M3899">
            <v>0</v>
          </cell>
          <cell r="N3899">
            <v>0</v>
          </cell>
          <cell r="O3899">
            <v>0</v>
          </cell>
          <cell r="P3899">
            <v>0</v>
          </cell>
          <cell r="Q3899">
            <v>0</v>
          </cell>
          <cell r="R3899">
            <v>0</v>
          </cell>
          <cell r="S3899">
            <v>0</v>
          </cell>
          <cell r="T3899">
            <v>0</v>
          </cell>
          <cell r="U3899">
            <v>0</v>
          </cell>
          <cell r="V3899">
            <v>0</v>
          </cell>
          <cell r="W3899">
            <v>0</v>
          </cell>
          <cell r="X3899">
            <v>0</v>
          </cell>
          <cell r="Y3899">
            <v>0</v>
          </cell>
        </row>
        <row r="3900">
          <cell r="C3900">
            <v>0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  <cell r="J3900">
            <v>0</v>
          </cell>
          <cell r="K3900">
            <v>36851</v>
          </cell>
          <cell r="L3900">
            <v>0</v>
          </cell>
          <cell r="M3900">
            <v>0</v>
          </cell>
          <cell r="N3900">
            <v>0</v>
          </cell>
          <cell r="O3900">
            <v>0</v>
          </cell>
          <cell r="P3900">
            <v>0</v>
          </cell>
          <cell r="Q3900">
            <v>0</v>
          </cell>
          <cell r="R3900">
            <v>0</v>
          </cell>
          <cell r="S3900">
            <v>0</v>
          </cell>
          <cell r="T3900">
            <v>0</v>
          </cell>
          <cell r="U3900">
            <v>0</v>
          </cell>
          <cell r="V3900">
            <v>0</v>
          </cell>
          <cell r="W3900">
            <v>0</v>
          </cell>
          <cell r="X3900">
            <v>36851</v>
          </cell>
          <cell r="Y3900">
            <v>36851</v>
          </cell>
        </row>
        <row r="3901">
          <cell r="C3901">
            <v>0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  <cell r="J3901">
            <v>0</v>
          </cell>
          <cell r="K3901">
            <v>12700129</v>
          </cell>
          <cell r="L3901">
            <v>0</v>
          </cell>
          <cell r="M3901">
            <v>0</v>
          </cell>
          <cell r="N3901">
            <v>0</v>
          </cell>
          <cell r="O3901">
            <v>0</v>
          </cell>
          <cell r="P3901">
            <v>0</v>
          </cell>
          <cell r="Q3901">
            <v>0</v>
          </cell>
          <cell r="R3901">
            <v>0</v>
          </cell>
          <cell r="S3901">
            <v>0</v>
          </cell>
          <cell r="T3901">
            <v>0</v>
          </cell>
          <cell r="U3901">
            <v>0</v>
          </cell>
          <cell r="V3901">
            <v>0</v>
          </cell>
          <cell r="W3901">
            <v>0</v>
          </cell>
          <cell r="X3901">
            <v>12700129</v>
          </cell>
          <cell r="Y3901">
            <v>12700129</v>
          </cell>
        </row>
        <row r="3902">
          <cell r="C3902">
            <v>786848</v>
          </cell>
          <cell r="D3902">
            <v>423395.75</v>
          </cell>
          <cell r="E3902">
            <v>2053266</v>
          </cell>
          <cell r="F3902">
            <v>1299983</v>
          </cell>
          <cell r="G3902">
            <v>3205447</v>
          </cell>
          <cell r="H3902">
            <v>1574477</v>
          </cell>
          <cell r="I3902">
            <v>348250.22</v>
          </cell>
          <cell r="J3902">
            <v>1266734</v>
          </cell>
          <cell r="K3902">
            <v>204231</v>
          </cell>
          <cell r="L3902">
            <v>647570</v>
          </cell>
          <cell r="M3902">
            <v>683780</v>
          </cell>
          <cell r="N3902">
            <v>906426</v>
          </cell>
          <cell r="O3902">
            <v>62433</v>
          </cell>
          <cell r="P3902">
            <v>2515944</v>
          </cell>
          <cell r="Q3902">
            <v>11339938</v>
          </cell>
          <cell r="R3902">
            <v>3157228</v>
          </cell>
          <cell r="S3902">
            <v>1974640</v>
          </cell>
          <cell r="T3902">
            <v>752308.9</v>
          </cell>
          <cell r="U3902">
            <v>3009846</v>
          </cell>
          <cell r="V3902">
            <v>2928449</v>
          </cell>
          <cell r="W3902">
            <v>5210494</v>
          </cell>
          <cell r="X3902">
            <v>33930700.869999997</v>
          </cell>
          <cell r="Y3902">
            <v>39141194.869999997</v>
          </cell>
        </row>
        <row r="3903">
          <cell r="C3903">
            <v>1096301</v>
          </cell>
          <cell r="D3903">
            <v>395883</v>
          </cell>
          <cell r="E3903">
            <v>2425313</v>
          </cell>
          <cell r="F3903">
            <v>734484</v>
          </cell>
          <cell r="G3903">
            <v>3407671</v>
          </cell>
          <cell r="H3903">
            <v>1910118</v>
          </cell>
          <cell r="I3903">
            <v>638606.32999999996</v>
          </cell>
          <cell r="J3903">
            <v>2289789</v>
          </cell>
          <cell r="K3903">
            <v>119178</v>
          </cell>
          <cell r="L3903">
            <v>1569990</v>
          </cell>
          <cell r="M3903">
            <v>321779</v>
          </cell>
          <cell r="N3903">
            <v>503467</v>
          </cell>
          <cell r="O3903">
            <v>663399</v>
          </cell>
          <cell r="P3903">
            <v>1129783</v>
          </cell>
          <cell r="Q3903">
            <v>8859512</v>
          </cell>
          <cell r="R3903">
            <v>3185504</v>
          </cell>
          <cell r="S3903">
            <v>3099343</v>
          </cell>
          <cell r="T3903">
            <v>1231511.57</v>
          </cell>
          <cell r="U3903">
            <v>3976517</v>
          </cell>
          <cell r="V3903">
            <v>2895765</v>
          </cell>
          <cell r="W3903">
            <v>5610817</v>
          </cell>
          <cell r="X3903">
            <v>34843096.899999999</v>
          </cell>
          <cell r="Y3903">
            <v>40453913.899999999</v>
          </cell>
        </row>
        <row r="3904">
          <cell r="C3904">
            <v>1877176</v>
          </cell>
          <cell r="D3904">
            <v>607305.17000000004</v>
          </cell>
          <cell r="E3904">
            <v>5643466</v>
          </cell>
          <cell r="F3904">
            <v>1722672</v>
          </cell>
          <cell r="G3904">
            <v>3143735</v>
          </cell>
          <cell r="H3904">
            <v>5352150</v>
          </cell>
          <cell r="I3904">
            <v>774724.84</v>
          </cell>
          <cell r="J3904">
            <v>1425274</v>
          </cell>
          <cell r="K3904">
            <v>324423</v>
          </cell>
          <cell r="L3904">
            <v>3773013</v>
          </cell>
          <cell r="M3904">
            <v>1913967</v>
          </cell>
          <cell r="N3904">
            <v>1419057</v>
          </cell>
          <cell r="O3904">
            <v>349967</v>
          </cell>
          <cell r="P3904">
            <v>7289703</v>
          </cell>
          <cell r="Q3904">
            <v>24986842</v>
          </cell>
          <cell r="R3904">
            <v>6801516</v>
          </cell>
          <cell r="S3904">
            <v>2845624</v>
          </cell>
          <cell r="T3904">
            <v>1878303.57</v>
          </cell>
          <cell r="U3904">
            <v>6530260</v>
          </cell>
          <cell r="V3904">
            <v>7760053</v>
          </cell>
          <cell r="W3904">
            <v>12444982</v>
          </cell>
          <cell r="X3904">
            <v>73974249.579999998</v>
          </cell>
          <cell r="Y3904">
            <v>86419231.579999998</v>
          </cell>
        </row>
        <row r="3905">
          <cell r="C3905">
            <v>518456</v>
          </cell>
          <cell r="D3905">
            <v>74141.72</v>
          </cell>
          <cell r="E3905">
            <v>980781</v>
          </cell>
          <cell r="F3905">
            <v>375163</v>
          </cell>
          <cell r="G3905">
            <v>532887</v>
          </cell>
          <cell r="H3905">
            <v>468896</v>
          </cell>
          <cell r="I3905">
            <v>248880.46</v>
          </cell>
          <cell r="J3905">
            <v>615613</v>
          </cell>
          <cell r="K3905">
            <v>118139</v>
          </cell>
          <cell r="L3905">
            <v>344028</v>
          </cell>
          <cell r="M3905">
            <v>120010</v>
          </cell>
          <cell r="N3905">
            <v>523137</v>
          </cell>
          <cell r="O3905">
            <v>12413</v>
          </cell>
          <cell r="P3905">
            <v>1804367</v>
          </cell>
          <cell r="Q3905">
            <v>6804610</v>
          </cell>
          <cell r="R3905">
            <v>1357662</v>
          </cell>
          <cell r="S3905">
            <v>1214634</v>
          </cell>
          <cell r="T3905">
            <v>296542</v>
          </cell>
          <cell r="U3905">
            <v>1246862</v>
          </cell>
          <cell r="V3905">
            <v>1623554</v>
          </cell>
          <cell r="W3905">
            <v>2338443</v>
          </cell>
          <cell r="X3905">
            <v>16942333.18</v>
          </cell>
          <cell r="Y3905">
            <v>19280776.18</v>
          </cell>
        </row>
        <row r="3906">
          <cell r="C3906">
            <v>1014969</v>
          </cell>
          <cell r="D3906">
            <v>551530.78</v>
          </cell>
          <cell r="E3906">
            <v>2182316</v>
          </cell>
          <cell r="F3906">
            <v>959839</v>
          </cell>
          <cell r="G3906">
            <v>1017530</v>
          </cell>
          <cell r="H3906">
            <v>3428941</v>
          </cell>
          <cell r="I3906">
            <v>627006.5</v>
          </cell>
          <cell r="J3906">
            <v>1621056</v>
          </cell>
          <cell r="K3906">
            <v>184653</v>
          </cell>
          <cell r="L3906">
            <v>1579329</v>
          </cell>
          <cell r="M3906">
            <v>633817</v>
          </cell>
          <cell r="N3906">
            <v>374799</v>
          </cell>
          <cell r="O3906">
            <v>132608</v>
          </cell>
          <cell r="P3906">
            <v>1012591</v>
          </cell>
          <cell r="Q3906">
            <v>3451625</v>
          </cell>
          <cell r="R3906">
            <v>3075307</v>
          </cell>
          <cell r="S3906">
            <v>7992196</v>
          </cell>
          <cell r="T3906">
            <v>664965.81999999995</v>
          </cell>
          <cell r="U3906">
            <v>5041036</v>
          </cell>
          <cell r="V3906">
            <v>7676198</v>
          </cell>
          <cell r="W3906">
            <v>5257623</v>
          </cell>
          <cell r="X3906">
            <v>37964690.100000001</v>
          </cell>
          <cell r="Y3906">
            <v>43222313.100000001</v>
          </cell>
        </row>
        <row r="3907">
          <cell r="C3907">
            <v>349450</v>
          </cell>
          <cell r="D3907">
            <v>442512.12</v>
          </cell>
          <cell r="E3907">
            <v>2750600</v>
          </cell>
          <cell r="F3907">
            <v>1046637</v>
          </cell>
          <cell r="G3907">
            <v>1205732</v>
          </cell>
          <cell r="H3907">
            <v>2584564</v>
          </cell>
          <cell r="I3907">
            <v>1385456.47</v>
          </cell>
          <cell r="J3907">
            <v>1166195</v>
          </cell>
          <cell r="K3907">
            <v>110667</v>
          </cell>
          <cell r="L3907">
            <v>2273357</v>
          </cell>
          <cell r="M3907">
            <v>663571</v>
          </cell>
          <cell r="N3907">
            <v>920197</v>
          </cell>
          <cell r="O3907">
            <v>157071</v>
          </cell>
          <cell r="P3907">
            <v>2901650</v>
          </cell>
          <cell r="Q3907">
            <v>8289930</v>
          </cell>
          <cell r="R3907">
            <v>3890152</v>
          </cell>
          <cell r="S3907">
            <v>2355772</v>
          </cell>
          <cell r="T3907">
            <v>891839.2</v>
          </cell>
          <cell r="U3907">
            <v>3709946</v>
          </cell>
          <cell r="V3907">
            <v>3266789</v>
          </cell>
          <cell r="W3907">
            <v>6640752</v>
          </cell>
          <cell r="X3907">
            <v>33721335.789999999</v>
          </cell>
          <cell r="Y3907">
            <v>40362087.789999999</v>
          </cell>
        </row>
        <row r="3908">
          <cell r="C3908">
            <v>469904</v>
          </cell>
          <cell r="D3908">
            <v>347348.23</v>
          </cell>
          <cell r="E3908">
            <v>924287</v>
          </cell>
          <cell r="F3908">
            <v>314140</v>
          </cell>
          <cell r="G3908">
            <v>2068877</v>
          </cell>
          <cell r="H3908">
            <v>895137</v>
          </cell>
          <cell r="I3908">
            <v>985673.17</v>
          </cell>
          <cell r="J3908">
            <v>412816</v>
          </cell>
          <cell r="K3908">
            <v>70475</v>
          </cell>
          <cell r="L3908">
            <v>382946</v>
          </cell>
          <cell r="M3908">
            <v>186410</v>
          </cell>
          <cell r="N3908">
            <v>515164</v>
          </cell>
          <cell r="O3908">
            <v>430529</v>
          </cell>
          <cell r="P3908">
            <v>2904839</v>
          </cell>
          <cell r="Q3908">
            <v>8345381</v>
          </cell>
          <cell r="R3908">
            <v>1811660</v>
          </cell>
          <cell r="S3908">
            <v>1187607</v>
          </cell>
          <cell r="T3908">
            <v>898106.83</v>
          </cell>
          <cell r="U3908">
            <v>1775733</v>
          </cell>
          <cell r="V3908">
            <v>2005084</v>
          </cell>
          <cell r="W3908">
            <v>2735947</v>
          </cell>
          <cell r="X3908">
            <v>24196170.23</v>
          </cell>
          <cell r="Y3908">
            <v>26932117.23</v>
          </cell>
        </row>
        <row r="3909">
          <cell r="C3909">
            <v>330484</v>
          </cell>
          <cell r="D3909">
            <v>227262.37</v>
          </cell>
          <cell r="E3909">
            <v>850216</v>
          </cell>
          <cell r="F3909">
            <v>529026</v>
          </cell>
          <cell r="G3909">
            <v>850755</v>
          </cell>
          <cell r="H3909">
            <v>1221461</v>
          </cell>
          <cell r="I3909">
            <v>152990.39000000001</v>
          </cell>
          <cell r="J3909">
            <v>974154</v>
          </cell>
          <cell r="K3909">
            <v>33952</v>
          </cell>
          <cell r="L3909">
            <v>228051</v>
          </cell>
          <cell r="M3909">
            <v>169325</v>
          </cell>
          <cell r="N3909">
            <v>734333</v>
          </cell>
          <cell r="O3909">
            <v>33706</v>
          </cell>
          <cell r="P3909">
            <v>1032012</v>
          </cell>
          <cell r="Q3909">
            <v>3201423</v>
          </cell>
          <cell r="R3909">
            <v>2469133</v>
          </cell>
          <cell r="S3909">
            <v>4367531</v>
          </cell>
          <cell r="T3909">
            <v>1530166.08</v>
          </cell>
          <cell r="U3909">
            <v>2460091</v>
          </cell>
          <cell r="V3909">
            <v>2394526</v>
          </cell>
          <cell r="W3909">
            <v>3319349</v>
          </cell>
          <cell r="X3909">
            <v>20471248.84</v>
          </cell>
          <cell r="Y3909">
            <v>23790597.84</v>
          </cell>
        </row>
        <row r="3910">
          <cell r="C3910">
            <v>368046</v>
          </cell>
          <cell r="D3910">
            <v>157016.79</v>
          </cell>
          <cell r="E3910">
            <v>1299105</v>
          </cell>
          <cell r="F3910">
            <v>370701</v>
          </cell>
          <cell r="G3910">
            <v>509094</v>
          </cell>
          <cell r="H3910">
            <v>853235</v>
          </cell>
          <cell r="I3910">
            <v>127199.25</v>
          </cell>
          <cell r="J3910">
            <v>757514</v>
          </cell>
          <cell r="K3910">
            <v>74690</v>
          </cell>
          <cell r="L3910">
            <v>758315</v>
          </cell>
          <cell r="M3910">
            <v>234955</v>
          </cell>
          <cell r="N3910">
            <v>684465</v>
          </cell>
          <cell r="O3910">
            <v>10541</v>
          </cell>
          <cell r="P3910">
            <v>1563624</v>
          </cell>
          <cell r="Q3910">
            <v>7606174</v>
          </cell>
          <cell r="R3910">
            <v>2550596</v>
          </cell>
          <cell r="S3910">
            <v>934421</v>
          </cell>
          <cell r="T3910">
            <v>413149.97</v>
          </cell>
          <cell r="U3910">
            <v>756269</v>
          </cell>
          <cell r="V3910">
            <v>1176259</v>
          </cell>
          <cell r="W3910">
            <v>3849701</v>
          </cell>
          <cell r="X3910">
            <v>17355669.010000002</v>
          </cell>
          <cell r="Y3910">
            <v>21205370.010000002</v>
          </cell>
        </row>
        <row r="3911">
          <cell r="C3911">
            <v>99213</v>
          </cell>
          <cell r="D3911">
            <v>10930.1</v>
          </cell>
          <cell r="E3911">
            <v>67101</v>
          </cell>
          <cell r="F3911">
            <v>3552</v>
          </cell>
          <cell r="G3911">
            <v>45776</v>
          </cell>
          <cell r="H3911">
            <v>38237</v>
          </cell>
          <cell r="I3911">
            <v>107839.6</v>
          </cell>
          <cell r="J3911">
            <v>34388</v>
          </cell>
          <cell r="K3911">
            <v>0</v>
          </cell>
          <cell r="L3911">
            <v>1041758</v>
          </cell>
          <cell r="M3911">
            <v>24176</v>
          </cell>
          <cell r="N3911">
            <v>7286</v>
          </cell>
          <cell r="O3911">
            <v>0</v>
          </cell>
          <cell r="P3911">
            <v>0</v>
          </cell>
          <cell r="Q3911">
            <v>370</v>
          </cell>
          <cell r="R3911">
            <v>110375</v>
          </cell>
          <cell r="S3911">
            <v>47221</v>
          </cell>
          <cell r="T3911">
            <v>6447.5</v>
          </cell>
          <cell r="U3911">
            <v>1987</v>
          </cell>
          <cell r="V3911">
            <v>766716</v>
          </cell>
          <cell r="W3911">
            <v>177476</v>
          </cell>
          <cell r="X3911">
            <v>2235897.2000000002</v>
          </cell>
          <cell r="Y3911">
            <v>2413373.2000000002</v>
          </cell>
        </row>
        <row r="3912">
          <cell r="C3912">
            <v>4278517</v>
          </cell>
          <cell r="D3912">
            <v>13509601.869999999</v>
          </cell>
          <cell r="E3912">
            <v>19460515</v>
          </cell>
          <cell r="F3912">
            <v>3198944</v>
          </cell>
          <cell r="G3912">
            <v>8955165</v>
          </cell>
          <cell r="H3912">
            <v>37727911</v>
          </cell>
          <cell r="I3912">
            <v>10256245.050000001</v>
          </cell>
          <cell r="J3912">
            <v>5202046</v>
          </cell>
          <cell r="K3912">
            <v>689177</v>
          </cell>
          <cell r="L3912">
            <v>14648501</v>
          </cell>
          <cell r="M3912">
            <v>2590277</v>
          </cell>
          <cell r="N3912">
            <v>1913795</v>
          </cell>
          <cell r="O3912">
            <v>15822984</v>
          </cell>
          <cell r="P3912">
            <v>15913265</v>
          </cell>
          <cell r="Q3912">
            <v>15262387</v>
          </cell>
          <cell r="R3912">
            <v>31185820</v>
          </cell>
          <cell r="S3912">
            <v>4975375</v>
          </cell>
          <cell r="T3912">
            <v>3934014.92</v>
          </cell>
          <cell r="U3912">
            <v>11559781</v>
          </cell>
          <cell r="V3912">
            <v>8909205</v>
          </cell>
          <cell r="W3912">
            <v>50646335</v>
          </cell>
          <cell r="X3912">
            <v>179347191.84</v>
          </cell>
          <cell r="Y3912">
            <v>229993526.84</v>
          </cell>
        </row>
        <row r="3913">
          <cell r="C3913">
            <v>465586</v>
          </cell>
          <cell r="D3913">
            <v>438340.31</v>
          </cell>
          <cell r="E3913">
            <v>2076160</v>
          </cell>
          <cell r="F3913">
            <v>520789</v>
          </cell>
          <cell r="G3913">
            <v>1471112</v>
          </cell>
          <cell r="H3913">
            <v>2102960</v>
          </cell>
          <cell r="I3913">
            <v>209941.78</v>
          </cell>
          <cell r="J3913">
            <v>940698</v>
          </cell>
          <cell r="K3913">
            <v>212013</v>
          </cell>
          <cell r="L3913">
            <v>1373087</v>
          </cell>
          <cell r="M3913">
            <v>236719</v>
          </cell>
          <cell r="N3913">
            <v>1390037</v>
          </cell>
          <cell r="O3913">
            <v>769847</v>
          </cell>
          <cell r="P3913">
            <v>1555268</v>
          </cell>
          <cell r="Q3913">
            <v>8579587</v>
          </cell>
          <cell r="R3913">
            <v>3456949</v>
          </cell>
          <cell r="S3913">
            <v>3630033</v>
          </cell>
          <cell r="T3913">
            <v>897933.23</v>
          </cell>
          <cell r="U3913">
            <v>1271588</v>
          </cell>
          <cell r="V3913">
            <v>3248330</v>
          </cell>
          <cell r="W3913">
            <v>5533109</v>
          </cell>
          <cell r="X3913">
            <v>29313869.32</v>
          </cell>
          <cell r="Y3913">
            <v>34846978.32</v>
          </cell>
        </row>
        <row r="3914">
          <cell r="C3914">
            <v>2012191</v>
          </cell>
          <cell r="D3914">
            <v>1067611.68</v>
          </cell>
          <cell r="E3914">
            <v>5139711</v>
          </cell>
          <cell r="F3914">
            <v>685642</v>
          </cell>
          <cell r="G3914">
            <v>2302623</v>
          </cell>
          <cell r="H3914">
            <v>3458076</v>
          </cell>
          <cell r="I3914">
            <v>2162276.84</v>
          </cell>
          <cell r="J3914">
            <v>1031533</v>
          </cell>
          <cell r="K3914">
            <v>121076</v>
          </cell>
          <cell r="L3914">
            <v>837126</v>
          </cell>
          <cell r="M3914">
            <v>491846</v>
          </cell>
          <cell r="N3914">
            <v>539331</v>
          </cell>
          <cell r="O3914">
            <v>227888</v>
          </cell>
          <cell r="P3914">
            <v>2923872</v>
          </cell>
          <cell r="Q3914">
            <v>3143177</v>
          </cell>
          <cell r="R3914">
            <v>9054131</v>
          </cell>
          <cell r="S3914">
            <v>634924</v>
          </cell>
          <cell r="T3914">
            <v>1180047.1000000001</v>
          </cell>
          <cell r="U3914">
            <v>3149932</v>
          </cell>
          <cell r="V3914">
            <v>8343054</v>
          </cell>
          <cell r="W3914">
            <v>14193842</v>
          </cell>
          <cell r="X3914">
            <v>34312226.619999997</v>
          </cell>
          <cell r="Y3914">
            <v>48506068.619999997</v>
          </cell>
        </row>
        <row r="3915">
          <cell r="C3915">
            <v>0</v>
          </cell>
          <cell r="D3915">
            <v>1575</v>
          </cell>
          <cell r="E3915">
            <v>647169</v>
          </cell>
          <cell r="F3915">
            <v>0</v>
          </cell>
          <cell r="G3915">
            <v>120019</v>
          </cell>
          <cell r="H3915">
            <v>0</v>
          </cell>
          <cell r="I3915">
            <v>0</v>
          </cell>
          <cell r="J3915">
            <v>135951</v>
          </cell>
          <cell r="K3915">
            <v>8440</v>
          </cell>
          <cell r="L3915">
            <v>0</v>
          </cell>
          <cell r="M3915">
            <v>0</v>
          </cell>
          <cell r="N3915">
            <v>0</v>
          </cell>
          <cell r="O3915">
            <v>0</v>
          </cell>
          <cell r="P3915">
            <v>0</v>
          </cell>
          <cell r="Q3915">
            <v>0</v>
          </cell>
          <cell r="R3915">
            <v>914632</v>
          </cell>
          <cell r="S3915">
            <v>0</v>
          </cell>
          <cell r="T3915">
            <v>0</v>
          </cell>
          <cell r="U3915">
            <v>41682</v>
          </cell>
          <cell r="V3915">
            <v>1487567</v>
          </cell>
          <cell r="W3915">
            <v>1561801</v>
          </cell>
          <cell r="X3915">
            <v>1795234</v>
          </cell>
          <cell r="Y3915">
            <v>3357035</v>
          </cell>
        </row>
        <row r="3916">
          <cell r="C3916">
            <v>0</v>
          </cell>
          <cell r="D3916">
            <v>0</v>
          </cell>
          <cell r="E3916">
            <v>128285</v>
          </cell>
          <cell r="F3916">
            <v>0</v>
          </cell>
          <cell r="G3916">
            <v>9510</v>
          </cell>
          <cell r="H3916">
            <v>0</v>
          </cell>
          <cell r="I3916">
            <v>0</v>
          </cell>
          <cell r="J3916">
            <v>21882</v>
          </cell>
          <cell r="K3916">
            <v>0</v>
          </cell>
          <cell r="L3916">
            <v>0</v>
          </cell>
          <cell r="M3916">
            <v>0</v>
          </cell>
          <cell r="N3916">
            <v>0</v>
          </cell>
          <cell r="O3916">
            <v>0</v>
          </cell>
          <cell r="P3916">
            <v>0</v>
          </cell>
          <cell r="Q3916">
            <v>0</v>
          </cell>
          <cell r="R3916">
            <v>768786</v>
          </cell>
          <cell r="S3916">
            <v>0</v>
          </cell>
          <cell r="T3916">
            <v>0</v>
          </cell>
          <cell r="U3916">
            <v>23934</v>
          </cell>
          <cell r="V3916">
            <v>202677</v>
          </cell>
          <cell r="W3916">
            <v>897071</v>
          </cell>
          <cell r="X3916">
            <v>258003</v>
          </cell>
          <cell r="Y3916">
            <v>1155074</v>
          </cell>
        </row>
        <row r="3917">
          <cell r="C3917">
            <v>0</v>
          </cell>
          <cell r="D3917">
            <v>0</v>
          </cell>
          <cell r="E3917">
            <v>156087</v>
          </cell>
          <cell r="F3917">
            <v>0</v>
          </cell>
          <cell r="G3917">
            <v>73899</v>
          </cell>
          <cell r="H3917">
            <v>0</v>
          </cell>
          <cell r="I3917">
            <v>0</v>
          </cell>
          <cell r="J3917">
            <v>268448</v>
          </cell>
          <cell r="K3917">
            <v>0</v>
          </cell>
          <cell r="L3917">
            <v>0</v>
          </cell>
          <cell r="M3917">
            <v>0</v>
          </cell>
          <cell r="N3917">
            <v>0</v>
          </cell>
          <cell r="O3917">
            <v>0</v>
          </cell>
          <cell r="P3917">
            <v>0</v>
          </cell>
          <cell r="Q3917">
            <v>0</v>
          </cell>
          <cell r="R3917">
            <v>1087401</v>
          </cell>
          <cell r="S3917">
            <v>0</v>
          </cell>
          <cell r="T3917">
            <v>0</v>
          </cell>
          <cell r="U3917">
            <v>12324</v>
          </cell>
          <cell r="V3917">
            <v>685828</v>
          </cell>
          <cell r="W3917">
            <v>1243488</v>
          </cell>
          <cell r="X3917">
            <v>1040499</v>
          </cell>
          <cell r="Y3917">
            <v>2283987</v>
          </cell>
        </row>
        <row r="3918">
          <cell r="C3918">
            <v>0</v>
          </cell>
          <cell r="D3918">
            <v>0</v>
          </cell>
          <cell r="E3918">
            <v>0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  <cell r="J3918">
            <v>0</v>
          </cell>
          <cell r="K3918">
            <v>0</v>
          </cell>
          <cell r="L3918">
            <v>0</v>
          </cell>
          <cell r="M3918">
            <v>0</v>
          </cell>
          <cell r="N3918">
            <v>0</v>
          </cell>
          <cell r="O3918">
            <v>0</v>
          </cell>
          <cell r="P3918">
            <v>0</v>
          </cell>
          <cell r="Q3918">
            <v>0</v>
          </cell>
          <cell r="R3918">
            <v>0</v>
          </cell>
          <cell r="S3918">
            <v>0</v>
          </cell>
          <cell r="T3918">
            <v>0</v>
          </cell>
          <cell r="U3918">
            <v>0</v>
          </cell>
          <cell r="V3918">
            <v>0</v>
          </cell>
          <cell r="W3918">
            <v>0</v>
          </cell>
          <cell r="X3918">
            <v>0</v>
          </cell>
          <cell r="Y3918">
            <v>0</v>
          </cell>
        </row>
        <row r="3919">
          <cell r="C3919">
            <v>0</v>
          </cell>
          <cell r="D3919">
            <v>0</v>
          </cell>
          <cell r="E3919">
            <v>358151</v>
          </cell>
          <cell r="F3919">
            <v>0</v>
          </cell>
          <cell r="G3919">
            <v>218056</v>
          </cell>
          <cell r="H3919">
            <v>0</v>
          </cell>
          <cell r="I3919">
            <v>0</v>
          </cell>
          <cell r="J3919">
            <v>102892</v>
          </cell>
          <cell r="K3919">
            <v>0</v>
          </cell>
          <cell r="L3919">
            <v>0</v>
          </cell>
          <cell r="M3919">
            <v>0</v>
          </cell>
          <cell r="N3919">
            <v>0</v>
          </cell>
          <cell r="O3919">
            <v>0</v>
          </cell>
          <cell r="P3919">
            <v>0</v>
          </cell>
          <cell r="Q3919">
            <v>0</v>
          </cell>
          <cell r="R3919">
            <v>1363275</v>
          </cell>
          <cell r="S3919">
            <v>39148</v>
          </cell>
          <cell r="T3919">
            <v>0</v>
          </cell>
          <cell r="U3919">
            <v>426233</v>
          </cell>
          <cell r="V3919">
            <v>3126537</v>
          </cell>
          <cell r="W3919">
            <v>1721426</v>
          </cell>
          <cell r="X3919">
            <v>3912866</v>
          </cell>
          <cell r="Y3919">
            <v>5634292</v>
          </cell>
        </row>
        <row r="3920">
          <cell r="C3920">
            <v>0</v>
          </cell>
          <cell r="D3920">
            <v>0</v>
          </cell>
          <cell r="E3920">
            <v>0</v>
          </cell>
          <cell r="F3920">
            <v>0</v>
          </cell>
          <cell r="G3920">
            <v>0</v>
          </cell>
          <cell r="H3920">
            <v>0</v>
          </cell>
          <cell r="I3920">
            <v>23524.1</v>
          </cell>
          <cell r="J3920">
            <v>0</v>
          </cell>
          <cell r="K3920">
            <v>61006</v>
          </cell>
          <cell r="L3920">
            <v>0</v>
          </cell>
          <cell r="M3920">
            <v>0</v>
          </cell>
          <cell r="N3920">
            <v>22371</v>
          </cell>
          <cell r="O3920">
            <v>0</v>
          </cell>
          <cell r="P3920">
            <v>8140</v>
          </cell>
          <cell r="Q3920">
            <v>8807919</v>
          </cell>
          <cell r="R3920">
            <v>91425</v>
          </cell>
          <cell r="S3920">
            <v>65028</v>
          </cell>
          <cell r="T3920">
            <v>0</v>
          </cell>
          <cell r="U3920">
            <v>0</v>
          </cell>
          <cell r="V3920">
            <v>0</v>
          </cell>
          <cell r="W3920">
            <v>91425</v>
          </cell>
          <cell r="X3920">
            <v>8987988.0999999996</v>
          </cell>
          <cell r="Y3920">
            <v>9079413.0999999996</v>
          </cell>
        </row>
        <row r="3921">
          <cell r="C3921">
            <v>13667141</v>
          </cell>
          <cell r="D3921">
            <v>18254454.890000001</v>
          </cell>
          <cell r="E3921">
            <v>47142529</v>
          </cell>
          <cell r="F3921">
            <v>11761572</v>
          </cell>
          <cell r="G3921">
            <v>29137888</v>
          </cell>
          <cell r="H3921">
            <v>61616163</v>
          </cell>
          <cell r="I3921">
            <v>18048615</v>
          </cell>
          <cell r="J3921">
            <v>18266983</v>
          </cell>
          <cell r="K3921">
            <v>2332120</v>
          </cell>
          <cell r="L3921">
            <v>29457071</v>
          </cell>
          <cell r="M3921">
            <v>8270632</v>
          </cell>
          <cell r="N3921">
            <v>10453865</v>
          </cell>
          <cell r="O3921">
            <v>18673386</v>
          </cell>
          <cell r="P3921">
            <v>42555058</v>
          </cell>
          <cell r="Q3921">
            <v>118678875</v>
          </cell>
          <cell r="R3921">
            <v>76331552</v>
          </cell>
          <cell r="S3921">
            <v>35363497</v>
          </cell>
          <cell r="T3921">
            <v>14575336.689999999</v>
          </cell>
          <cell r="U3921">
            <v>44994021</v>
          </cell>
          <cell r="V3921">
            <v>58496591</v>
          </cell>
          <cell r="W3921">
            <v>123474081</v>
          </cell>
          <cell r="X3921">
            <v>554603269.58000004</v>
          </cell>
          <cell r="Y3921">
            <v>678077350.58000004</v>
          </cell>
        </row>
        <row r="3922">
          <cell r="C3922">
            <v>1960</v>
          </cell>
          <cell r="D3922">
            <v>7446.64</v>
          </cell>
          <cell r="E3922">
            <v>815893</v>
          </cell>
          <cell r="F3922">
            <v>3420</v>
          </cell>
          <cell r="G3922">
            <v>63311</v>
          </cell>
          <cell r="H3922">
            <v>148728</v>
          </cell>
          <cell r="I3922">
            <v>9646</v>
          </cell>
          <cell r="J3922">
            <v>74151</v>
          </cell>
          <cell r="K3922">
            <v>0</v>
          </cell>
          <cell r="L3922">
            <v>71386</v>
          </cell>
          <cell r="M3922">
            <v>9323</v>
          </cell>
          <cell r="N3922">
            <v>0</v>
          </cell>
          <cell r="O3922">
            <v>0</v>
          </cell>
          <cell r="P3922">
            <v>6552</v>
          </cell>
          <cell r="Q3922">
            <v>356153</v>
          </cell>
          <cell r="R3922">
            <v>248941</v>
          </cell>
          <cell r="S3922">
            <v>78658</v>
          </cell>
          <cell r="T3922">
            <v>496333.64</v>
          </cell>
          <cell r="U3922">
            <v>13167</v>
          </cell>
          <cell r="V3922">
            <v>0</v>
          </cell>
          <cell r="W3922">
            <v>1064834</v>
          </cell>
          <cell r="X3922">
            <v>1340235.28</v>
          </cell>
          <cell r="Y3922">
            <v>2405069.2799999998</v>
          </cell>
        </row>
        <row r="3923">
          <cell r="C3923">
            <v>0</v>
          </cell>
          <cell r="D3923">
            <v>42356.91</v>
          </cell>
          <cell r="E3923">
            <v>385638</v>
          </cell>
          <cell r="F3923">
            <v>4160</v>
          </cell>
          <cell r="G3923">
            <v>172436</v>
          </cell>
          <cell r="H3923">
            <v>1176818</v>
          </cell>
          <cell r="I3923">
            <v>66816</v>
          </cell>
          <cell r="J3923">
            <v>94161</v>
          </cell>
          <cell r="K3923">
            <v>0</v>
          </cell>
          <cell r="L3923">
            <v>88893</v>
          </cell>
          <cell r="M3923">
            <v>15153</v>
          </cell>
          <cell r="N3923">
            <v>0</v>
          </cell>
          <cell r="O3923">
            <v>448</v>
          </cell>
          <cell r="P3923">
            <v>14416</v>
          </cell>
          <cell r="Q3923">
            <v>187305</v>
          </cell>
          <cell r="R3923">
            <v>180758</v>
          </cell>
          <cell r="S3923">
            <v>142755</v>
          </cell>
          <cell r="T3923">
            <v>477872.73</v>
          </cell>
          <cell r="U3923">
            <v>0</v>
          </cell>
          <cell r="V3923">
            <v>0</v>
          </cell>
          <cell r="W3923">
            <v>566396</v>
          </cell>
          <cell r="X3923">
            <v>2483590.64</v>
          </cell>
          <cell r="Y3923">
            <v>3049986.64</v>
          </cell>
        </row>
        <row r="3924">
          <cell r="C3924">
            <v>4676</v>
          </cell>
          <cell r="D3924">
            <v>17191.07</v>
          </cell>
          <cell r="E3924">
            <v>1193922</v>
          </cell>
          <cell r="F3924">
            <v>1006</v>
          </cell>
          <cell r="G3924">
            <v>139600</v>
          </cell>
          <cell r="H3924">
            <v>1525023</v>
          </cell>
          <cell r="I3924">
            <v>61542</v>
          </cell>
          <cell r="J3924">
            <v>66818</v>
          </cell>
          <cell r="K3924">
            <v>0</v>
          </cell>
          <cell r="L3924">
            <v>181394</v>
          </cell>
          <cell r="M3924">
            <v>26504</v>
          </cell>
          <cell r="N3924">
            <v>0</v>
          </cell>
          <cell r="O3924">
            <v>0</v>
          </cell>
          <cell r="P3924">
            <v>80897</v>
          </cell>
          <cell r="Q3924">
            <v>261842</v>
          </cell>
          <cell r="R3924">
            <v>372050</v>
          </cell>
          <cell r="S3924">
            <v>195102</v>
          </cell>
          <cell r="T3924">
            <v>756930.71</v>
          </cell>
          <cell r="U3924">
            <v>16262</v>
          </cell>
          <cell r="V3924">
            <v>0</v>
          </cell>
          <cell r="W3924">
            <v>1565972</v>
          </cell>
          <cell r="X3924">
            <v>3334787.78</v>
          </cell>
          <cell r="Y3924">
            <v>4900759.78</v>
          </cell>
        </row>
        <row r="3925">
          <cell r="C3925">
            <v>168</v>
          </cell>
          <cell r="D3925">
            <v>0</v>
          </cell>
          <cell r="E3925">
            <v>205480</v>
          </cell>
          <cell r="F3925">
            <v>0</v>
          </cell>
          <cell r="G3925">
            <v>108336</v>
          </cell>
          <cell r="H3925">
            <v>65285</v>
          </cell>
          <cell r="I3925">
            <v>77133</v>
          </cell>
          <cell r="J3925">
            <v>21352</v>
          </cell>
          <cell r="K3925">
            <v>0</v>
          </cell>
          <cell r="L3925">
            <v>26651</v>
          </cell>
          <cell r="M3925">
            <v>0</v>
          </cell>
          <cell r="N3925">
            <v>0</v>
          </cell>
          <cell r="O3925">
            <v>0</v>
          </cell>
          <cell r="P3925">
            <v>0</v>
          </cell>
          <cell r="Q3925">
            <v>55276</v>
          </cell>
          <cell r="R3925">
            <v>36279</v>
          </cell>
          <cell r="S3925">
            <v>98420</v>
          </cell>
          <cell r="T3925">
            <v>315461.19</v>
          </cell>
          <cell r="U3925">
            <v>0</v>
          </cell>
          <cell r="V3925">
            <v>0</v>
          </cell>
          <cell r="W3925">
            <v>241759</v>
          </cell>
          <cell r="X3925">
            <v>768082.19</v>
          </cell>
          <cell r="Y3925">
            <v>1009841.19</v>
          </cell>
        </row>
        <row r="3926">
          <cell r="C3926">
            <v>0</v>
          </cell>
          <cell r="D3926">
            <v>37262.1</v>
          </cell>
          <cell r="E3926">
            <v>661812</v>
          </cell>
          <cell r="F3926">
            <v>1695</v>
          </cell>
          <cell r="G3926">
            <v>126472</v>
          </cell>
          <cell r="H3926">
            <v>1556309</v>
          </cell>
          <cell r="I3926">
            <v>0</v>
          </cell>
          <cell r="J3926">
            <v>33673</v>
          </cell>
          <cell r="K3926">
            <v>0</v>
          </cell>
          <cell r="L3926">
            <v>300832</v>
          </cell>
          <cell r="M3926">
            <v>80801</v>
          </cell>
          <cell r="N3926">
            <v>0</v>
          </cell>
          <cell r="O3926">
            <v>0</v>
          </cell>
          <cell r="P3926">
            <v>0</v>
          </cell>
          <cell r="Q3926">
            <v>308863</v>
          </cell>
          <cell r="R3926">
            <v>146668</v>
          </cell>
          <cell r="S3926">
            <v>68888</v>
          </cell>
          <cell r="T3926">
            <v>520894.26</v>
          </cell>
          <cell r="U3926">
            <v>0</v>
          </cell>
          <cell r="V3926">
            <v>0</v>
          </cell>
          <cell r="W3926">
            <v>808480</v>
          </cell>
          <cell r="X3926">
            <v>3035689.36</v>
          </cell>
          <cell r="Y3926">
            <v>3844169.36</v>
          </cell>
        </row>
        <row r="3927">
          <cell r="C3927">
            <v>2744</v>
          </cell>
          <cell r="D3927">
            <v>71540</v>
          </cell>
          <cell r="E3927">
            <v>1030284</v>
          </cell>
          <cell r="F3927">
            <v>134</v>
          </cell>
          <cell r="G3927">
            <v>173952</v>
          </cell>
          <cell r="H3927">
            <v>1116763</v>
          </cell>
          <cell r="I3927">
            <v>129111</v>
          </cell>
          <cell r="J3927">
            <v>23985</v>
          </cell>
          <cell r="K3927">
            <v>0</v>
          </cell>
          <cell r="L3927">
            <v>231909</v>
          </cell>
          <cell r="M3927">
            <v>13601</v>
          </cell>
          <cell r="N3927">
            <v>0</v>
          </cell>
          <cell r="O3927">
            <v>0</v>
          </cell>
          <cell r="P3927">
            <v>26442</v>
          </cell>
          <cell r="Q3927">
            <v>507751</v>
          </cell>
          <cell r="R3927">
            <v>661156</v>
          </cell>
          <cell r="S3927">
            <v>184798</v>
          </cell>
          <cell r="T3927">
            <v>241658.42</v>
          </cell>
          <cell r="U3927">
            <v>3318</v>
          </cell>
          <cell r="V3927">
            <v>0</v>
          </cell>
          <cell r="W3927">
            <v>1691440</v>
          </cell>
          <cell r="X3927">
            <v>2727706.42</v>
          </cell>
          <cell r="Y3927">
            <v>4419146.42</v>
          </cell>
        </row>
        <row r="3928">
          <cell r="C3928">
            <v>0</v>
          </cell>
          <cell r="D3928">
            <v>2100</v>
          </cell>
          <cell r="E3928">
            <v>234331</v>
          </cell>
          <cell r="F3928">
            <v>325</v>
          </cell>
          <cell r="G3928">
            <v>30394</v>
          </cell>
          <cell r="H3928">
            <v>251746</v>
          </cell>
          <cell r="I3928">
            <v>9194</v>
          </cell>
          <cell r="J3928">
            <v>33964</v>
          </cell>
          <cell r="K3928">
            <v>0</v>
          </cell>
          <cell r="L3928">
            <v>73149</v>
          </cell>
          <cell r="M3928">
            <v>8192</v>
          </cell>
          <cell r="N3928">
            <v>0</v>
          </cell>
          <cell r="O3928">
            <v>0</v>
          </cell>
          <cell r="P3928">
            <v>0</v>
          </cell>
          <cell r="Q3928">
            <v>79192</v>
          </cell>
          <cell r="R3928">
            <v>179547</v>
          </cell>
          <cell r="S3928">
            <v>152672</v>
          </cell>
          <cell r="T3928">
            <v>333955.93</v>
          </cell>
          <cell r="U3928">
            <v>0</v>
          </cell>
          <cell r="V3928">
            <v>0</v>
          </cell>
          <cell r="W3928">
            <v>413878</v>
          </cell>
          <cell r="X3928">
            <v>974883.93</v>
          </cell>
          <cell r="Y3928">
            <v>1388761.93</v>
          </cell>
        </row>
        <row r="3929">
          <cell r="C3929">
            <v>0</v>
          </cell>
          <cell r="D3929">
            <v>2800</v>
          </cell>
          <cell r="E3929">
            <v>217145</v>
          </cell>
          <cell r="F3929">
            <v>538</v>
          </cell>
          <cell r="G3929">
            <v>94117</v>
          </cell>
          <cell r="H3929">
            <v>631251</v>
          </cell>
          <cell r="I3929">
            <v>48737</v>
          </cell>
          <cell r="J3929">
            <v>19861</v>
          </cell>
          <cell r="K3929">
            <v>0</v>
          </cell>
          <cell r="L3929">
            <v>19267</v>
          </cell>
          <cell r="M3929">
            <v>44081</v>
          </cell>
          <cell r="N3929">
            <v>0</v>
          </cell>
          <cell r="O3929">
            <v>0</v>
          </cell>
          <cell r="P3929">
            <v>21448</v>
          </cell>
          <cell r="Q3929">
            <v>141280</v>
          </cell>
          <cell r="R3929">
            <v>147023</v>
          </cell>
          <cell r="S3929">
            <v>129626</v>
          </cell>
          <cell r="T3929">
            <v>147069</v>
          </cell>
          <cell r="U3929">
            <v>0</v>
          </cell>
          <cell r="V3929">
            <v>0</v>
          </cell>
          <cell r="W3929">
            <v>364168</v>
          </cell>
          <cell r="X3929">
            <v>1300075</v>
          </cell>
          <cell r="Y3929">
            <v>1664243</v>
          </cell>
        </row>
        <row r="3930">
          <cell r="C3930">
            <v>0</v>
          </cell>
          <cell r="D3930">
            <v>7558.14</v>
          </cell>
          <cell r="E3930">
            <v>186047</v>
          </cell>
          <cell r="F3930">
            <v>275</v>
          </cell>
          <cell r="G3930">
            <v>78954</v>
          </cell>
          <cell r="H3930">
            <v>63397</v>
          </cell>
          <cell r="I3930">
            <v>50523</v>
          </cell>
          <cell r="J3930">
            <v>34972</v>
          </cell>
          <cell r="K3930">
            <v>0</v>
          </cell>
          <cell r="L3930">
            <v>206517</v>
          </cell>
          <cell r="M3930">
            <v>5225</v>
          </cell>
          <cell r="N3930">
            <v>0</v>
          </cell>
          <cell r="O3930">
            <v>10633</v>
          </cell>
          <cell r="P3930">
            <v>0</v>
          </cell>
          <cell r="Q3930">
            <v>103527</v>
          </cell>
          <cell r="R3930">
            <v>57691</v>
          </cell>
          <cell r="S3930">
            <v>42047</v>
          </cell>
          <cell r="T3930">
            <v>543461.30000000005</v>
          </cell>
          <cell r="U3930">
            <v>0</v>
          </cell>
          <cell r="V3930">
            <v>0</v>
          </cell>
          <cell r="W3930">
            <v>243738</v>
          </cell>
          <cell r="X3930">
            <v>1147089.44</v>
          </cell>
          <cell r="Y3930">
            <v>1390827.44</v>
          </cell>
        </row>
        <row r="3931">
          <cell r="C3931">
            <v>0</v>
          </cell>
          <cell r="D3931">
            <v>0</v>
          </cell>
          <cell r="E3931">
            <v>0</v>
          </cell>
          <cell r="F3931">
            <v>0</v>
          </cell>
          <cell r="G3931">
            <v>3201</v>
          </cell>
          <cell r="H3931">
            <v>5575</v>
          </cell>
          <cell r="I3931">
            <v>0</v>
          </cell>
          <cell r="J3931">
            <v>0</v>
          </cell>
          <cell r="K3931">
            <v>0</v>
          </cell>
          <cell r="L3931">
            <v>61103</v>
          </cell>
          <cell r="M3931">
            <v>0</v>
          </cell>
          <cell r="N3931">
            <v>0</v>
          </cell>
          <cell r="O3931">
            <v>0</v>
          </cell>
          <cell r="P3931">
            <v>0</v>
          </cell>
          <cell r="Q3931">
            <v>0</v>
          </cell>
          <cell r="R3931">
            <v>0</v>
          </cell>
          <cell r="S3931">
            <v>0</v>
          </cell>
          <cell r="T3931">
            <v>766</v>
          </cell>
          <cell r="U3931">
            <v>0</v>
          </cell>
          <cell r="V3931">
            <v>0</v>
          </cell>
          <cell r="W3931">
            <v>0</v>
          </cell>
          <cell r="X3931">
            <v>70645</v>
          </cell>
          <cell r="Y3931">
            <v>70645</v>
          </cell>
        </row>
        <row r="3932">
          <cell r="C3932">
            <v>0</v>
          </cell>
          <cell r="D3932">
            <v>71020.649999999994</v>
          </cell>
          <cell r="E3932">
            <v>1413665</v>
          </cell>
          <cell r="F3932">
            <v>0</v>
          </cell>
          <cell r="G3932">
            <v>103470</v>
          </cell>
          <cell r="H3932">
            <v>8123576</v>
          </cell>
          <cell r="I3932">
            <v>50582</v>
          </cell>
          <cell r="J3932">
            <v>16840</v>
          </cell>
          <cell r="K3932">
            <v>0</v>
          </cell>
          <cell r="L3932">
            <v>253065</v>
          </cell>
          <cell r="M3932">
            <v>9584</v>
          </cell>
          <cell r="N3932">
            <v>0</v>
          </cell>
          <cell r="O3932">
            <v>0</v>
          </cell>
          <cell r="P3932">
            <v>0</v>
          </cell>
          <cell r="Q3932">
            <v>123856</v>
          </cell>
          <cell r="R3932">
            <v>897207</v>
          </cell>
          <cell r="S3932">
            <v>81485</v>
          </cell>
          <cell r="T3932">
            <v>291566.45</v>
          </cell>
          <cell r="U3932">
            <v>0</v>
          </cell>
          <cell r="V3932">
            <v>0</v>
          </cell>
          <cell r="W3932">
            <v>2310872</v>
          </cell>
          <cell r="X3932">
            <v>9125045.0999999996</v>
          </cell>
          <cell r="Y3932">
            <v>11435917.1</v>
          </cell>
        </row>
        <row r="3933">
          <cell r="C3933">
            <v>0</v>
          </cell>
          <cell r="D3933">
            <v>21338.01</v>
          </cell>
          <cell r="E3933">
            <v>369239</v>
          </cell>
          <cell r="F3933">
            <v>101</v>
          </cell>
          <cell r="G3933">
            <v>48147</v>
          </cell>
          <cell r="H3933">
            <v>1475837</v>
          </cell>
          <cell r="I3933">
            <v>11109</v>
          </cell>
          <cell r="J3933">
            <v>28796</v>
          </cell>
          <cell r="K3933">
            <v>0</v>
          </cell>
          <cell r="L3933">
            <v>32046</v>
          </cell>
          <cell r="M3933">
            <v>14933</v>
          </cell>
          <cell r="N3933">
            <v>0</v>
          </cell>
          <cell r="O3933">
            <v>12768</v>
          </cell>
          <cell r="P3933">
            <v>0</v>
          </cell>
          <cell r="Q3933">
            <v>93648</v>
          </cell>
          <cell r="R3933">
            <v>240441</v>
          </cell>
          <cell r="S3933">
            <v>65595</v>
          </cell>
          <cell r="T3933">
            <v>119992.39</v>
          </cell>
          <cell r="U3933">
            <v>0</v>
          </cell>
          <cell r="V3933">
            <v>0</v>
          </cell>
          <cell r="W3933">
            <v>609680</v>
          </cell>
          <cell r="X3933">
            <v>1924310.4</v>
          </cell>
          <cell r="Y3933">
            <v>2533990.3999999999</v>
          </cell>
        </row>
        <row r="3934">
          <cell r="C3934">
            <v>1470</v>
          </cell>
          <cell r="D3934">
            <v>18108.07</v>
          </cell>
          <cell r="E3934">
            <v>897765</v>
          </cell>
          <cell r="F3934">
            <v>852</v>
          </cell>
          <cell r="G3934">
            <v>106192</v>
          </cell>
          <cell r="H3934">
            <v>518380</v>
          </cell>
          <cell r="I3934">
            <v>14545</v>
          </cell>
          <cell r="J3934">
            <v>8217</v>
          </cell>
          <cell r="K3934">
            <v>0</v>
          </cell>
          <cell r="L3934">
            <v>171489</v>
          </cell>
          <cell r="M3934">
            <v>60497</v>
          </cell>
          <cell r="N3934">
            <v>0</v>
          </cell>
          <cell r="O3934">
            <v>0</v>
          </cell>
          <cell r="P3934">
            <v>0</v>
          </cell>
          <cell r="Q3934">
            <v>53073</v>
          </cell>
          <cell r="R3934">
            <v>260473</v>
          </cell>
          <cell r="S3934">
            <v>27852</v>
          </cell>
          <cell r="T3934">
            <v>107999.69</v>
          </cell>
          <cell r="U3934">
            <v>108</v>
          </cell>
          <cell r="V3934">
            <v>0</v>
          </cell>
          <cell r="W3934">
            <v>1158238</v>
          </cell>
          <cell r="X3934">
            <v>1088782.76</v>
          </cell>
          <cell r="Y3934">
            <v>2247020.7599999998</v>
          </cell>
        </row>
        <row r="3935">
          <cell r="C3935">
            <v>0</v>
          </cell>
          <cell r="D3935">
            <v>0</v>
          </cell>
          <cell r="E3935">
            <v>151167</v>
          </cell>
          <cell r="F3935">
            <v>0</v>
          </cell>
          <cell r="G3935">
            <v>1470</v>
          </cell>
          <cell r="H3935">
            <v>0</v>
          </cell>
          <cell r="I3935">
            <v>0</v>
          </cell>
          <cell r="J3935">
            <v>0</v>
          </cell>
          <cell r="K3935">
            <v>0</v>
          </cell>
          <cell r="L3935">
            <v>0</v>
          </cell>
          <cell r="M3935">
            <v>0</v>
          </cell>
          <cell r="N3935">
            <v>0</v>
          </cell>
          <cell r="O3935">
            <v>0</v>
          </cell>
          <cell r="P3935">
            <v>0</v>
          </cell>
          <cell r="Q3935">
            <v>0</v>
          </cell>
          <cell r="R3935">
            <v>59794</v>
          </cell>
          <cell r="S3935">
            <v>0</v>
          </cell>
          <cell r="T3935">
            <v>0</v>
          </cell>
          <cell r="U3935">
            <v>0</v>
          </cell>
          <cell r="V3935">
            <v>0</v>
          </cell>
          <cell r="W3935">
            <v>210961</v>
          </cell>
          <cell r="X3935">
            <v>1470</v>
          </cell>
          <cell r="Y3935">
            <v>212431</v>
          </cell>
        </row>
        <row r="3936">
          <cell r="C3936">
            <v>0</v>
          </cell>
          <cell r="D3936">
            <v>0</v>
          </cell>
          <cell r="E3936">
            <v>7318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  <cell r="J3936">
            <v>0</v>
          </cell>
          <cell r="K3936">
            <v>0</v>
          </cell>
          <cell r="L3936">
            <v>0</v>
          </cell>
          <cell r="M3936">
            <v>0</v>
          </cell>
          <cell r="N3936">
            <v>0</v>
          </cell>
          <cell r="O3936">
            <v>0</v>
          </cell>
          <cell r="P3936">
            <v>0</v>
          </cell>
          <cell r="Q3936">
            <v>0</v>
          </cell>
          <cell r="R3936">
            <v>38767</v>
          </cell>
          <cell r="S3936">
            <v>0</v>
          </cell>
          <cell r="T3936">
            <v>0</v>
          </cell>
          <cell r="U3936">
            <v>0</v>
          </cell>
          <cell r="V3936">
            <v>0</v>
          </cell>
          <cell r="W3936">
            <v>46085</v>
          </cell>
          <cell r="X3936">
            <v>0</v>
          </cell>
          <cell r="Y3936">
            <v>46085</v>
          </cell>
        </row>
        <row r="3937">
          <cell r="C3937">
            <v>0</v>
          </cell>
          <cell r="D3937">
            <v>0</v>
          </cell>
          <cell r="E3937">
            <v>84755</v>
          </cell>
          <cell r="F3937">
            <v>0</v>
          </cell>
          <cell r="G3937">
            <v>37779</v>
          </cell>
          <cell r="H3937">
            <v>0</v>
          </cell>
          <cell r="I3937">
            <v>0</v>
          </cell>
          <cell r="J3937">
            <v>0</v>
          </cell>
          <cell r="K3937">
            <v>0</v>
          </cell>
          <cell r="L3937">
            <v>0</v>
          </cell>
          <cell r="M3937">
            <v>0</v>
          </cell>
          <cell r="N3937">
            <v>0</v>
          </cell>
          <cell r="O3937">
            <v>0</v>
          </cell>
          <cell r="P3937">
            <v>0</v>
          </cell>
          <cell r="Q3937">
            <v>0</v>
          </cell>
          <cell r="R3937">
            <v>138914</v>
          </cell>
          <cell r="S3937">
            <v>0</v>
          </cell>
          <cell r="T3937">
            <v>0</v>
          </cell>
          <cell r="U3937">
            <v>0</v>
          </cell>
          <cell r="V3937">
            <v>0</v>
          </cell>
          <cell r="W3937">
            <v>223669</v>
          </cell>
          <cell r="X3937">
            <v>37779</v>
          </cell>
          <cell r="Y3937">
            <v>261448</v>
          </cell>
        </row>
        <row r="3938">
          <cell r="C3938">
            <v>0</v>
          </cell>
          <cell r="D3938">
            <v>0</v>
          </cell>
          <cell r="E3938">
            <v>0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  <cell r="J3938">
            <v>0</v>
          </cell>
          <cell r="K3938">
            <v>0</v>
          </cell>
          <cell r="L3938">
            <v>0</v>
          </cell>
          <cell r="M3938">
            <v>0</v>
          </cell>
          <cell r="N3938">
            <v>0</v>
          </cell>
          <cell r="O3938">
            <v>0</v>
          </cell>
          <cell r="P3938">
            <v>0</v>
          </cell>
          <cell r="Q3938">
            <v>0</v>
          </cell>
          <cell r="R3938">
            <v>0</v>
          </cell>
          <cell r="S3938">
            <v>0</v>
          </cell>
          <cell r="T3938">
            <v>0</v>
          </cell>
          <cell r="U3938">
            <v>0</v>
          </cell>
          <cell r="V3938">
            <v>0</v>
          </cell>
          <cell r="W3938">
            <v>0</v>
          </cell>
          <cell r="X3938">
            <v>0</v>
          </cell>
          <cell r="Y3938">
            <v>0</v>
          </cell>
        </row>
        <row r="3939">
          <cell r="C3939">
            <v>0</v>
          </cell>
          <cell r="D3939">
            <v>0</v>
          </cell>
          <cell r="E3939">
            <v>118426</v>
          </cell>
          <cell r="F3939">
            <v>0</v>
          </cell>
          <cell r="G3939">
            <v>1771</v>
          </cell>
          <cell r="H3939">
            <v>0</v>
          </cell>
          <cell r="I3939">
            <v>0</v>
          </cell>
          <cell r="J3939">
            <v>3051</v>
          </cell>
          <cell r="K3939">
            <v>0</v>
          </cell>
          <cell r="L3939">
            <v>0</v>
          </cell>
          <cell r="M3939">
            <v>0</v>
          </cell>
          <cell r="N3939">
            <v>0</v>
          </cell>
          <cell r="O3939">
            <v>0</v>
          </cell>
          <cell r="P3939">
            <v>0</v>
          </cell>
          <cell r="Q3939">
            <v>0</v>
          </cell>
          <cell r="R3939">
            <v>64518</v>
          </cell>
          <cell r="S3939">
            <v>0</v>
          </cell>
          <cell r="T3939">
            <v>0</v>
          </cell>
          <cell r="U3939">
            <v>0</v>
          </cell>
          <cell r="V3939">
            <v>0</v>
          </cell>
          <cell r="W3939">
            <v>182944</v>
          </cell>
          <cell r="X3939">
            <v>4822</v>
          </cell>
          <cell r="Y3939">
            <v>187766</v>
          </cell>
        </row>
        <row r="3940">
          <cell r="C3940">
            <v>0</v>
          </cell>
          <cell r="D3940">
            <v>0</v>
          </cell>
          <cell r="E3940">
            <v>0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  <cell r="J3940">
            <v>0</v>
          </cell>
          <cell r="K3940">
            <v>0</v>
          </cell>
          <cell r="L3940">
            <v>0</v>
          </cell>
          <cell r="M3940">
            <v>11323</v>
          </cell>
          <cell r="N3940">
            <v>0</v>
          </cell>
          <cell r="O3940">
            <v>0</v>
          </cell>
          <cell r="P3940">
            <v>1728</v>
          </cell>
          <cell r="Q3940">
            <v>0</v>
          </cell>
          <cell r="R3940">
            <v>314376</v>
          </cell>
          <cell r="S3940">
            <v>0</v>
          </cell>
          <cell r="T3940">
            <v>0</v>
          </cell>
          <cell r="U3940">
            <v>0</v>
          </cell>
          <cell r="V3940">
            <v>613776</v>
          </cell>
          <cell r="W3940">
            <v>314376</v>
          </cell>
          <cell r="X3940">
            <v>626827</v>
          </cell>
          <cell r="Y3940">
            <v>941203</v>
          </cell>
        </row>
        <row r="3941">
          <cell r="C3941">
            <v>11018</v>
          </cell>
          <cell r="D3941">
            <v>298721.59000000003</v>
          </cell>
          <cell r="E3941">
            <v>7972887</v>
          </cell>
          <cell r="F3941">
            <v>12506</v>
          </cell>
          <cell r="G3941">
            <v>1289602</v>
          </cell>
          <cell r="H3941">
            <v>16658688</v>
          </cell>
          <cell r="I3941">
            <v>528938</v>
          </cell>
          <cell r="J3941">
            <v>459841</v>
          </cell>
          <cell r="K3941">
            <v>0</v>
          </cell>
          <cell r="L3941">
            <v>1717701</v>
          </cell>
          <cell r="M3941">
            <v>299217</v>
          </cell>
          <cell r="N3941">
            <v>0</v>
          </cell>
          <cell r="O3941">
            <v>23849</v>
          </cell>
          <cell r="P3941">
            <v>151483</v>
          </cell>
          <cell r="Q3941">
            <v>2271766</v>
          </cell>
          <cell r="R3941">
            <v>4044603</v>
          </cell>
          <cell r="S3941">
            <v>1267898</v>
          </cell>
          <cell r="T3941">
            <v>4353961.71</v>
          </cell>
          <cell r="U3941">
            <v>32855</v>
          </cell>
          <cell r="V3941">
            <v>613776</v>
          </cell>
          <cell r="W3941">
            <v>12017490</v>
          </cell>
          <cell r="X3941">
            <v>29991821.300000001</v>
          </cell>
          <cell r="Y3941">
            <v>42009311.299999997</v>
          </cell>
        </row>
        <row r="3942">
          <cell r="C3942">
            <v>0</v>
          </cell>
          <cell r="D3942">
            <v>0</v>
          </cell>
          <cell r="E3942">
            <v>0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  <cell r="J3942">
            <v>0</v>
          </cell>
          <cell r="K3942">
            <v>870251</v>
          </cell>
          <cell r="L3942">
            <v>0</v>
          </cell>
          <cell r="M3942">
            <v>0</v>
          </cell>
          <cell r="N3942">
            <v>0</v>
          </cell>
          <cell r="O3942">
            <v>0</v>
          </cell>
          <cell r="P3942">
            <v>0</v>
          </cell>
          <cell r="Q3942">
            <v>0</v>
          </cell>
          <cell r="R3942">
            <v>0</v>
          </cell>
          <cell r="S3942">
            <v>0</v>
          </cell>
          <cell r="T3942">
            <v>0</v>
          </cell>
          <cell r="U3942">
            <v>0</v>
          </cell>
          <cell r="V3942">
            <v>0</v>
          </cell>
          <cell r="W3942">
            <v>0</v>
          </cell>
          <cell r="X3942">
            <v>870251</v>
          </cell>
          <cell r="Y3942">
            <v>870251</v>
          </cell>
        </row>
        <row r="3943">
          <cell r="C3943">
            <v>0</v>
          </cell>
          <cell r="D3943">
            <v>0</v>
          </cell>
          <cell r="E3943">
            <v>0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  <cell r="J3943">
            <v>0</v>
          </cell>
          <cell r="K3943">
            <v>3830739</v>
          </cell>
          <cell r="L3943">
            <v>0</v>
          </cell>
          <cell r="M3943">
            <v>0</v>
          </cell>
          <cell r="N3943">
            <v>0</v>
          </cell>
          <cell r="O3943">
            <v>0</v>
          </cell>
          <cell r="P3943">
            <v>0</v>
          </cell>
          <cell r="Q3943">
            <v>0</v>
          </cell>
          <cell r="R3943">
            <v>0</v>
          </cell>
          <cell r="S3943">
            <v>0</v>
          </cell>
          <cell r="T3943">
            <v>0</v>
          </cell>
          <cell r="U3943">
            <v>0</v>
          </cell>
          <cell r="V3943">
            <v>0</v>
          </cell>
          <cell r="W3943">
            <v>0</v>
          </cell>
          <cell r="X3943">
            <v>3830739</v>
          </cell>
          <cell r="Y3943">
            <v>3830739</v>
          </cell>
        </row>
        <row r="3944">
          <cell r="C3944">
            <v>0</v>
          </cell>
          <cell r="D3944">
            <v>0</v>
          </cell>
          <cell r="E3944">
            <v>0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  <cell r="J3944">
            <v>0</v>
          </cell>
          <cell r="K3944">
            <v>4001063</v>
          </cell>
          <cell r="L3944">
            <v>0</v>
          </cell>
          <cell r="M3944">
            <v>0</v>
          </cell>
          <cell r="N3944">
            <v>0</v>
          </cell>
          <cell r="O3944">
            <v>0</v>
          </cell>
          <cell r="P3944">
            <v>0</v>
          </cell>
          <cell r="Q3944">
            <v>0</v>
          </cell>
          <cell r="R3944">
            <v>0</v>
          </cell>
          <cell r="S3944">
            <v>0</v>
          </cell>
          <cell r="T3944">
            <v>0</v>
          </cell>
          <cell r="U3944">
            <v>0</v>
          </cell>
          <cell r="V3944">
            <v>0</v>
          </cell>
          <cell r="W3944">
            <v>0</v>
          </cell>
          <cell r="X3944">
            <v>4001063</v>
          </cell>
          <cell r="Y3944">
            <v>4001063</v>
          </cell>
        </row>
        <row r="3945">
          <cell r="C3945">
            <v>0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  <cell r="H3945">
            <v>0</v>
          </cell>
          <cell r="I3945">
            <v>0</v>
          </cell>
          <cell r="J3945">
            <v>0</v>
          </cell>
          <cell r="K3945">
            <v>2438844</v>
          </cell>
          <cell r="L3945">
            <v>0</v>
          </cell>
          <cell r="M3945">
            <v>0</v>
          </cell>
          <cell r="N3945">
            <v>0</v>
          </cell>
          <cell r="O3945">
            <v>0</v>
          </cell>
          <cell r="P3945">
            <v>0</v>
          </cell>
          <cell r="Q3945">
            <v>0</v>
          </cell>
          <cell r="R3945">
            <v>0</v>
          </cell>
          <cell r="S3945">
            <v>0</v>
          </cell>
          <cell r="T3945">
            <v>0</v>
          </cell>
          <cell r="U3945">
            <v>0</v>
          </cell>
          <cell r="V3945">
            <v>0</v>
          </cell>
          <cell r="W3945">
            <v>0</v>
          </cell>
          <cell r="X3945">
            <v>2438844</v>
          </cell>
          <cell r="Y3945">
            <v>2438844</v>
          </cell>
        </row>
        <row r="3946">
          <cell r="C3946">
            <v>0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  <cell r="H3946">
            <v>0</v>
          </cell>
          <cell r="I3946">
            <v>0</v>
          </cell>
          <cell r="J3946">
            <v>0</v>
          </cell>
          <cell r="K3946">
            <v>4700979</v>
          </cell>
          <cell r="L3946">
            <v>0</v>
          </cell>
          <cell r="M3946">
            <v>0</v>
          </cell>
          <cell r="N3946">
            <v>0</v>
          </cell>
          <cell r="O3946">
            <v>0</v>
          </cell>
          <cell r="P3946">
            <v>0</v>
          </cell>
          <cell r="Q3946">
            <v>0</v>
          </cell>
          <cell r="R3946">
            <v>0</v>
          </cell>
          <cell r="S3946">
            <v>0</v>
          </cell>
          <cell r="T3946">
            <v>0</v>
          </cell>
          <cell r="U3946">
            <v>0</v>
          </cell>
          <cell r="V3946">
            <v>0</v>
          </cell>
          <cell r="W3946">
            <v>0</v>
          </cell>
          <cell r="X3946">
            <v>4700979</v>
          </cell>
          <cell r="Y3946">
            <v>4700979</v>
          </cell>
        </row>
        <row r="3947"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  <cell r="J3947">
            <v>0</v>
          </cell>
          <cell r="K3947">
            <v>2496501</v>
          </cell>
          <cell r="L3947">
            <v>0</v>
          </cell>
          <cell r="M3947">
            <v>0</v>
          </cell>
          <cell r="N3947">
            <v>0</v>
          </cell>
          <cell r="O3947">
            <v>0</v>
          </cell>
          <cell r="P3947">
            <v>0</v>
          </cell>
          <cell r="Q3947">
            <v>0</v>
          </cell>
          <cell r="R3947">
            <v>0</v>
          </cell>
          <cell r="S3947">
            <v>0</v>
          </cell>
          <cell r="T3947">
            <v>0</v>
          </cell>
          <cell r="U3947">
            <v>0</v>
          </cell>
          <cell r="V3947">
            <v>0</v>
          </cell>
          <cell r="W3947">
            <v>0</v>
          </cell>
          <cell r="X3947">
            <v>2496501</v>
          </cell>
          <cell r="Y3947">
            <v>2496501</v>
          </cell>
        </row>
        <row r="3948">
          <cell r="C3948">
            <v>0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  <cell r="J3948">
            <v>0</v>
          </cell>
          <cell r="K3948">
            <v>1661190</v>
          </cell>
          <cell r="L3948">
            <v>0</v>
          </cell>
          <cell r="M3948">
            <v>0</v>
          </cell>
          <cell r="N3948">
            <v>0</v>
          </cell>
          <cell r="O3948">
            <v>0</v>
          </cell>
          <cell r="P3948">
            <v>0</v>
          </cell>
          <cell r="Q3948">
            <v>0</v>
          </cell>
          <cell r="R3948">
            <v>0</v>
          </cell>
          <cell r="S3948">
            <v>0</v>
          </cell>
          <cell r="T3948">
            <v>0</v>
          </cell>
          <cell r="U3948">
            <v>0</v>
          </cell>
          <cell r="V3948">
            <v>0</v>
          </cell>
          <cell r="W3948">
            <v>0</v>
          </cell>
          <cell r="X3948">
            <v>1661190</v>
          </cell>
          <cell r="Y3948">
            <v>1661190</v>
          </cell>
        </row>
        <row r="3949">
          <cell r="C3949">
            <v>0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  <cell r="J3949">
            <v>0</v>
          </cell>
          <cell r="K3949">
            <v>2477457</v>
          </cell>
          <cell r="L3949">
            <v>0</v>
          </cell>
          <cell r="M3949">
            <v>0</v>
          </cell>
          <cell r="N3949">
            <v>0</v>
          </cell>
          <cell r="O3949">
            <v>0</v>
          </cell>
          <cell r="P3949">
            <v>0</v>
          </cell>
          <cell r="Q3949">
            <v>0</v>
          </cell>
          <cell r="R3949">
            <v>0</v>
          </cell>
          <cell r="S3949">
            <v>0</v>
          </cell>
          <cell r="T3949">
            <v>0</v>
          </cell>
          <cell r="U3949">
            <v>0</v>
          </cell>
          <cell r="V3949">
            <v>0</v>
          </cell>
          <cell r="W3949">
            <v>0</v>
          </cell>
          <cell r="X3949">
            <v>2477457</v>
          </cell>
          <cell r="Y3949">
            <v>2477457</v>
          </cell>
        </row>
        <row r="3950">
          <cell r="C3950">
            <v>0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  <cell r="J3950">
            <v>0</v>
          </cell>
          <cell r="K3950">
            <v>1105206</v>
          </cell>
          <cell r="L3950">
            <v>0</v>
          </cell>
          <cell r="M3950">
            <v>0</v>
          </cell>
          <cell r="N3950">
            <v>0</v>
          </cell>
          <cell r="O3950">
            <v>0</v>
          </cell>
          <cell r="P3950">
            <v>0</v>
          </cell>
          <cell r="Q3950">
            <v>0</v>
          </cell>
          <cell r="R3950">
            <v>0</v>
          </cell>
          <cell r="S3950">
            <v>0</v>
          </cell>
          <cell r="T3950">
            <v>0</v>
          </cell>
          <cell r="U3950">
            <v>0</v>
          </cell>
          <cell r="V3950">
            <v>0</v>
          </cell>
          <cell r="W3950">
            <v>0</v>
          </cell>
          <cell r="X3950">
            <v>1105206</v>
          </cell>
          <cell r="Y3950">
            <v>1105206</v>
          </cell>
        </row>
        <row r="3951">
          <cell r="C3951">
            <v>0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  <cell r="J3951">
            <v>0</v>
          </cell>
          <cell r="K3951">
            <v>61561</v>
          </cell>
          <cell r="L3951">
            <v>0</v>
          </cell>
          <cell r="M3951">
            <v>0</v>
          </cell>
          <cell r="N3951">
            <v>0</v>
          </cell>
          <cell r="O3951">
            <v>0</v>
          </cell>
          <cell r="P3951">
            <v>0</v>
          </cell>
          <cell r="Q3951">
            <v>0</v>
          </cell>
          <cell r="R3951">
            <v>0</v>
          </cell>
          <cell r="S3951">
            <v>0</v>
          </cell>
          <cell r="T3951">
            <v>0</v>
          </cell>
          <cell r="U3951">
            <v>0</v>
          </cell>
          <cell r="V3951">
            <v>0</v>
          </cell>
          <cell r="W3951">
            <v>0</v>
          </cell>
          <cell r="X3951">
            <v>61561</v>
          </cell>
          <cell r="Y3951">
            <v>61561</v>
          </cell>
        </row>
        <row r="3952">
          <cell r="C3952">
            <v>0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  <cell r="J3952">
            <v>0</v>
          </cell>
          <cell r="K3952">
            <v>6062620</v>
          </cell>
          <cell r="L3952">
            <v>0</v>
          </cell>
          <cell r="M3952">
            <v>0</v>
          </cell>
          <cell r="N3952">
            <v>0</v>
          </cell>
          <cell r="O3952">
            <v>0</v>
          </cell>
          <cell r="P3952">
            <v>0</v>
          </cell>
          <cell r="Q3952">
            <v>0</v>
          </cell>
          <cell r="R3952">
            <v>0</v>
          </cell>
          <cell r="S3952">
            <v>0</v>
          </cell>
          <cell r="T3952">
            <v>0</v>
          </cell>
          <cell r="U3952">
            <v>0</v>
          </cell>
          <cell r="V3952">
            <v>0</v>
          </cell>
          <cell r="W3952">
            <v>0</v>
          </cell>
          <cell r="X3952">
            <v>6062620</v>
          </cell>
          <cell r="Y3952">
            <v>6062620</v>
          </cell>
        </row>
        <row r="3953">
          <cell r="C3953">
            <v>0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  <cell r="J3953">
            <v>0</v>
          </cell>
          <cell r="K3953">
            <v>2473175</v>
          </cell>
          <cell r="L3953">
            <v>0</v>
          </cell>
          <cell r="M3953">
            <v>0</v>
          </cell>
          <cell r="N3953">
            <v>0</v>
          </cell>
          <cell r="O3953">
            <v>0</v>
          </cell>
          <cell r="P3953">
            <v>0</v>
          </cell>
          <cell r="Q3953">
            <v>0</v>
          </cell>
          <cell r="R3953">
            <v>0</v>
          </cell>
          <cell r="S3953">
            <v>0</v>
          </cell>
          <cell r="T3953">
            <v>0</v>
          </cell>
          <cell r="U3953">
            <v>0</v>
          </cell>
          <cell r="V3953">
            <v>0</v>
          </cell>
          <cell r="W3953">
            <v>0</v>
          </cell>
          <cell r="X3953">
            <v>2473175</v>
          </cell>
          <cell r="Y3953">
            <v>2473175</v>
          </cell>
        </row>
        <row r="3954">
          <cell r="C3954">
            <v>0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  <cell r="J3954">
            <v>0</v>
          </cell>
          <cell r="K3954">
            <v>3403474</v>
          </cell>
          <cell r="L3954">
            <v>0</v>
          </cell>
          <cell r="M3954">
            <v>0</v>
          </cell>
          <cell r="N3954">
            <v>0</v>
          </cell>
          <cell r="O3954">
            <v>0</v>
          </cell>
          <cell r="P3954">
            <v>0</v>
          </cell>
          <cell r="Q3954">
            <v>0</v>
          </cell>
          <cell r="R3954">
            <v>0</v>
          </cell>
          <cell r="S3954">
            <v>0</v>
          </cell>
          <cell r="T3954">
            <v>0</v>
          </cell>
          <cell r="U3954">
            <v>0</v>
          </cell>
          <cell r="V3954">
            <v>0</v>
          </cell>
          <cell r="W3954">
            <v>0</v>
          </cell>
          <cell r="X3954">
            <v>3403474</v>
          </cell>
          <cell r="Y3954">
            <v>3403474</v>
          </cell>
        </row>
        <row r="3955"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  <cell r="J3955">
            <v>0</v>
          </cell>
          <cell r="K3955">
            <v>111134</v>
          </cell>
          <cell r="L3955">
            <v>0</v>
          </cell>
          <cell r="M3955">
            <v>0</v>
          </cell>
          <cell r="N3955">
            <v>0</v>
          </cell>
          <cell r="O3955">
            <v>0</v>
          </cell>
          <cell r="P3955">
            <v>0</v>
          </cell>
          <cell r="Q3955">
            <v>0</v>
          </cell>
          <cell r="R3955">
            <v>0</v>
          </cell>
          <cell r="S3955">
            <v>0</v>
          </cell>
          <cell r="T3955">
            <v>0</v>
          </cell>
          <cell r="U3955">
            <v>0</v>
          </cell>
          <cell r="V3955">
            <v>0</v>
          </cell>
          <cell r="W3955">
            <v>0</v>
          </cell>
          <cell r="X3955">
            <v>111134</v>
          </cell>
          <cell r="Y3955">
            <v>111134</v>
          </cell>
        </row>
        <row r="3956">
          <cell r="C3956">
            <v>0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  <cell r="J3956">
            <v>0</v>
          </cell>
          <cell r="K3956">
            <v>0</v>
          </cell>
          <cell r="L3956">
            <v>0</v>
          </cell>
          <cell r="M3956">
            <v>0</v>
          </cell>
          <cell r="N3956">
            <v>0</v>
          </cell>
          <cell r="O3956">
            <v>0</v>
          </cell>
          <cell r="P3956">
            <v>0</v>
          </cell>
          <cell r="Q3956">
            <v>0</v>
          </cell>
          <cell r="R3956">
            <v>0</v>
          </cell>
          <cell r="S3956">
            <v>0</v>
          </cell>
          <cell r="T3956">
            <v>0</v>
          </cell>
          <cell r="U3956">
            <v>0</v>
          </cell>
          <cell r="V3956">
            <v>0</v>
          </cell>
          <cell r="W3956">
            <v>0</v>
          </cell>
          <cell r="X3956">
            <v>0</v>
          </cell>
          <cell r="Y3956">
            <v>0</v>
          </cell>
        </row>
        <row r="3957">
          <cell r="C3957">
            <v>0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  <cell r="J3957">
            <v>0</v>
          </cell>
          <cell r="K3957">
            <v>0</v>
          </cell>
          <cell r="L3957">
            <v>0</v>
          </cell>
          <cell r="M3957">
            <v>0</v>
          </cell>
          <cell r="N3957">
            <v>0</v>
          </cell>
          <cell r="O3957">
            <v>0</v>
          </cell>
          <cell r="P3957">
            <v>0</v>
          </cell>
          <cell r="Q3957">
            <v>0</v>
          </cell>
          <cell r="R3957">
            <v>0</v>
          </cell>
          <cell r="S3957">
            <v>0</v>
          </cell>
          <cell r="T3957">
            <v>0</v>
          </cell>
          <cell r="U3957">
            <v>0</v>
          </cell>
          <cell r="V3957">
            <v>0</v>
          </cell>
          <cell r="W3957">
            <v>0</v>
          </cell>
          <cell r="X3957">
            <v>0</v>
          </cell>
          <cell r="Y3957">
            <v>0</v>
          </cell>
        </row>
        <row r="3958">
          <cell r="C3958">
            <v>0</v>
          </cell>
          <cell r="D3958">
            <v>0</v>
          </cell>
          <cell r="E3958">
            <v>0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  <cell r="J3958">
            <v>0</v>
          </cell>
          <cell r="K3958">
            <v>0</v>
          </cell>
          <cell r="L3958">
            <v>0</v>
          </cell>
          <cell r="M3958">
            <v>0</v>
          </cell>
          <cell r="N3958">
            <v>0</v>
          </cell>
          <cell r="O3958">
            <v>0</v>
          </cell>
          <cell r="P3958">
            <v>0</v>
          </cell>
          <cell r="Q3958">
            <v>0</v>
          </cell>
          <cell r="R3958">
            <v>0</v>
          </cell>
          <cell r="S3958">
            <v>0</v>
          </cell>
          <cell r="T3958">
            <v>0</v>
          </cell>
          <cell r="U3958">
            <v>0</v>
          </cell>
          <cell r="V3958">
            <v>0</v>
          </cell>
          <cell r="W3958">
            <v>0</v>
          </cell>
          <cell r="X3958">
            <v>0</v>
          </cell>
          <cell r="Y3958">
            <v>0</v>
          </cell>
        </row>
        <row r="3959">
          <cell r="C3959">
            <v>0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  <cell r="J3959">
            <v>0</v>
          </cell>
          <cell r="K3959">
            <v>0</v>
          </cell>
          <cell r="L3959">
            <v>0</v>
          </cell>
          <cell r="M3959">
            <v>0</v>
          </cell>
          <cell r="N3959">
            <v>0</v>
          </cell>
          <cell r="O3959">
            <v>0</v>
          </cell>
          <cell r="P3959">
            <v>0</v>
          </cell>
          <cell r="Q3959">
            <v>0</v>
          </cell>
          <cell r="R3959">
            <v>0</v>
          </cell>
          <cell r="S3959">
            <v>0</v>
          </cell>
          <cell r="T3959">
            <v>0</v>
          </cell>
          <cell r="U3959">
            <v>0</v>
          </cell>
          <cell r="V3959">
            <v>0</v>
          </cell>
          <cell r="W3959">
            <v>0</v>
          </cell>
          <cell r="X3959">
            <v>0</v>
          </cell>
          <cell r="Y3959">
            <v>0</v>
          </cell>
        </row>
        <row r="3960">
          <cell r="C3960">
            <v>0</v>
          </cell>
          <cell r="D3960">
            <v>0</v>
          </cell>
          <cell r="E3960">
            <v>0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  <cell r="J3960">
            <v>0</v>
          </cell>
          <cell r="K3960">
            <v>3206634</v>
          </cell>
          <cell r="L3960">
            <v>0</v>
          </cell>
          <cell r="M3960">
            <v>0</v>
          </cell>
          <cell r="N3960">
            <v>0</v>
          </cell>
          <cell r="O3960">
            <v>0</v>
          </cell>
          <cell r="P3960">
            <v>0</v>
          </cell>
          <cell r="Q3960">
            <v>0</v>
          </cell>
          <cell r="R3960">
            <v>0</v>
          </cell>
          <cell r="S3960">
            <v>0</v>
          </cell>
          <cell r="T3960">
            <v>0</v>
          </cell>
          <cell r="U3960">
            <v>0</v>
          </cell>
          <cell r="V3960">
            <v>0</v>
          </cell>
          <cell r="W3960">
            <v>0</v>
          </cell>
          <cell r="X3960">
            <v>3206634</v>
          </cell>
          <cell r="Y3960">
            <v>3206634</v>
          </cell>
        </row>
        <row r="3961">
          <cell r="C3961">
            <v>0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  <cell r="J3961">
            <v>0</v>
          </cell>
          <cell r="K3961">
            <v>38900828</v>
          </cell>
          <cell r="L3961">
            <v>0</v>
          </cell>
          <cell r="M3961">
            <v>0</v>
          </cell>
          <cell r="N3961">
            <v>0</v>
          </cell>
          <cell r="O3961">
            <v>0</v>
          </cell>
          <cell r="P3961">
            <v>0</v>
          </cell>
          <cell r="Q3961">
            <v>0</v>
          </cell>
          <cell r="R3961">
            <v>0</v>
          </cell>
          <cell r="S3961">
            <v>0</v>
          </cell>
          <cell r="T3961">
            <v>0</v>
          </cell>
          <cell r="U3961">
            <v>0</v>
          </cell>
          <cell r="V3961">
            <v>0</v>
          </cell>
          <cell r="W3961">
            <v>0</v>
          </cell>
          <cell r="X3961">
            <v>38900828</v>
          </cell>
          <cell r="Y3961">
            <v>38900828</v>
          </cell>
        </row>
        <row r="3962">
          <cell r="C3962">
            <v>0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  <cell r="J3962">
            <v>0</v>
          </cell>
          <cell r="K3962">
            <v>4680</v>
          </cell>
          <cell r="L3962">
            <v>0</v>
          </cell>
          <cell r="M3962">
            <v>0</v>
          </cell>
          <cell r="N3962">
            <v>0</v>
          </cell>
          <cell r="O3962">
            <v>0</v>
          </cell>
          <cell r="P3962">
            <v>0</v>
          </cell>
          <cell r="Q3962">
            <v>0</v>
          </cell>
          <cell r="R3962">
            <v>0</v>
          </cell>
          <cell r="S3962">
            <v>0</v>
          </cell>
          <cell r="T3962">
            <v>0</v>
          </cell>
          <cell r="U3962">
            <v>0</v>
          </cell>
          <cell r="V3962">
            <v>0</v>
          </cell>
          <cell r="W3962">
            <v>0</v>
          </cell>
          <cell r="X3962">
            <v>4680</v>
          </cell>
          <cell r="Y3962">
            <v>4680</v>
          </cell>
        </row>
        <row r="3963">
          <cell r="C3963">
            <v>0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  <cell r="J3963">
            <v>0</v>
          </cell>
          <cell r="K3963">
            <v>1813</v>
          </cell>
          <cell r="L3963">
            <v>0</v>
          </cell>
          <cell r="M3963">
            <v>0</v>
          </cell>
          <cell r="N3963">
            <v>0</v>
          </cell>
          <cell r="O3963">
            <v>0</v>
          </cell>
          <cell r="P3963">
            <v>0</v>
          </cell>
          <cell r="Q3963">
            <v>0</v>
          </cell>
          <cell r="R3963">
            <v>0</v>
          </cell>
          <cell r="S3963">
            <v>0</v>
          </cell>
          <cell r="T3963">
            <v>0</v>
          </cell>
          <cell r="U3963">
            <v>0</v>
          </cell>
          <cell r="V3963">
            <v>0</v>
          </cell>
          <cell r="W3963">
            <v>0</v>
          </cell>
          <cell r="X3963">
            <v>1813</v>
          </cell>
          <cell r="Y3963">
            <v>1813</v>
          </cell>
        </row>
        <row r="3964">
          <cell r="C3964">
            <v>0</v>
          </cell>
          <cell r="D3964">
            <v>0</v>
          </cell>
          <cell r="E3964">
            <v>0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  <cell r="J3964">
            <v>0</v>
          </cell>
          <cell r="K3964">
            <v>6840</v>
          </cell>
          <cell r="L3964">
            <v>0</v>
          </cell>
          <cell r="M3964">
            <v>0</v>
          </cell>
          <cell r="N3964">
            <v>0</v>
          </cell>
          <cell r="O3964">
            <v>0</v>
          </cell>
          <cell r="P3964">
            <v>0</v>
          </cell>
          <cell r="Q3964">
            <v>0</v>
          </cell>
          <cell r="R3964">
            <v>0</v>
          </cell>
          <cell r="S3964">
            <v>0</v>
          </cell>
          <cell r="T3964">
            <v>0</v>
          </cell>
          <cell r="U3964">
            <v>0</v>
          </cell>
          <cell r="V3964">
            <v>0</v>
          </cell>
          <cell r="W3964">
            <v>0</v>
          </cell>
          <cell r="X3964">
            <v>6840</v>
          </cell>
          <cell r="Y3964">
            <v>6840</v>
          </cell>
        </row>
        <row r="3965">
          <cell r="C3965">
            <v>0</v>
          </cell>
          <cell r="D3965">
            <v>0</v>
          </cell>
          <cell r="E3965">
            <v>0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  <cell r="J3965">
            <v>0</v>
          </cell>
          <cell r="K3965">
            <v>0</v>
          </cell>
          <cell r="L3965">
            <v>0</v>
          </cell>
          <cell r="M3965">
            <v>0</v>
          </cell>
          <cell r="N3965">
            <v>0</v>
          </cell>
          <cell r="O3965">
            <v>0</v>
          </cell>
          <cell r="P3965">
            <v>0</v>
          </cell>
          <cell r="Q3965">
            <v>0</v>
          </cell>
          <cell r="R3965">
            <v>0</v>
          </cell>
          <cell r="S3965">
            <v>0</v>
          </cell>
          <cell r="T3965">
            <v>0</v>
          </cell>
          <cell r="U3965">
            <v>0</v>
          </cell>
          <cell r="V3965">
            <v>0</v>
          </cell>
          <cell r="W3965">
            <v>0</v>
          </cell>
          <cell r="X3965">
            <v>0</v>
          </cell>
          <cell r="Y3965">
            <v>0</v>
          </cell>
        </row>
        <row r="3966">
          <cell r="C3966">
            <v>0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  <cell r="J3966">
            <v>0</v>
          </cell>
          <cell r="K3966">
            <v>4060</v>
          </cell>
          <cell r="L3966">
            <v>0</v>
          </cell>
          <cell r="M3966">
            <v>0</v>
          </cell>
          <cell r="N3966">
            <v>0</v>
          </cell>
          <cell r="O3966">
            <v>0</v>
          </cell>
          <cell r="P3966">
            <v>0</v>
          </cell>
          <cell r="Q3966">
            <v>0</v>
          </cell>
          <cell r="R3966">
            <v>0</v>
          </cell>
          <cell r="S3966">
            <v>0</v>
          </cell>
          <cell r="T3966">
            <v>0</v>
          </cell>
          <cell r="U3966">
            <v>0</v>
          </cell>
          <cell r="V3966">
            <v>0</v>
          </cell>
          <cell r="W3966">
            <v>0</v>
          </cell>
          <cell r="X3966">
            <v>4060</v>
          </cell>
          <cell r="Y3966">
            <v>4060</v>
          </cell>
        </row>
        <row r="3967">
          <cell r="C3967">
            <v>0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  <cell r="J3967">
            <v>0</v>
          </cell>
          <cell r="K3967">
            <v>0</v>
          </cell>
          <cell r="L3967">
            <v>0</v>
          </cell>
          <cell r="M3967">
            <v>0</v>
          </cell>
          <cell r="N3967">
            <v>0</v>
          </cell>
          <cell r="O3967">
            <v>0</v>
          </cell>
          <cell r="P3967">
            <v>0</v>
          </cell>
          <cell r="Q3967">
            <v>0</v>
          </cell>
          <cell r="R3967">
            <v>0</v>
          </cell>
          <cell r="S3967">
            <v>0</v>
          </cell>
          <cell r="T3967">
            <v>0</v>
          </cell>
          <cell r="U3967">
            <v>0</v>
          </cell>
          <cell r="V3967">
            <v>0</v>
          </cell>
          <cell r="W3967">
            <v>0</v>
          </cell>
          <cell r="X3967">
            <v>0</v>
          </cell>
          <cell r="Y3967">
            <v>0</v>
          </cell>
        </row>
        <row r="3968">
          <cell r="C3968">
            <v>0</v>
          </cell>
          <cell r="D3968">
            <v>0</v>
          </cell>
          <cell r="E3968">
            <v>0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  <cell r="J3968">
            <v>0</v>
          </cell>
          <cell r="K3968">
            <v>5588</v>
          </cell>
          <cell r="L3968">
            <v>0</v>
          </cell>
          <cell r="M3968">
            <v>0</v>
          </cell>
          <cell r="N3968">
            <v>0</v>
          </cell>
          <cell r="O3968">
            <v>0</v>
          </cell>
          <cell r="P3968">
            <v>0</v>
          </cell>
          <cell r="Q3968">
            <v>0</v>
          </cell>
          <cell r="R3968">
            <v>0</v>
          </cell>
          <cell r="S3968">
            <v>0</v>
          </cell>
          <cell r="T3968">
            <v>0</v>
          </cell>
          <cell r="U3968">
            <v>0</v>
          </cell>
          <cell r="V3968">
            <v>0</v>
          </cell>
          <cell r="W3968">
            <v>0</v>
          </cell>
          <cell r="X3968">
            <v>5588</v>
          </cell>
          <cell r="Y3968">
            <v>5588</v>
          </cell>
        </row>
        <row r="3969">
          <cell r="C3969">
            <v>0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  <cell r="J3969">
            <v>0</v>
          </cell>
          <cell r="K3969">
            <v>-1127</v>
          </cell>
          <cell r="L3969">
            <v>0</v>
          </cell>
          <cell r="M3969">
            <v>0</v>
          </cell>
          <cell r="N3969">
            <v>0</v>
          </cell>
          <cell r="O3969">
            <v>0</v>
          </cell>
          <cell r="P3969">
            <v>0</v>
          </cell>
          <cell r="Q3969">
            <v>0</v>
          </cell>
          <cell r="R3969">
            <v>0</v>
          </cell>
          <cell r="S3969">
            <v>0</v>
          </cell>
          <cell r="T3969">
            <v>0</v>
          </cell>
          <cell r="U3969">
            <v>0</v>
          </cell>
          <cell r="V3969">
            <v>0</v>
          </cell>
          <cell r="W3969">
            <v>0</v>
          </cell>
          <cell r="X3969">
            <v>-1127</v>
          </cell>
          <cell r="Y3969">
            <v>-1127</v>
          </cell>
        </row>
        <row r="3970">
          <cell r="C3970">
            <v>0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  <cell r="J3970">
            <v>0</v>
          </cell>
          <cell r="K3970">
            <v>3577</v>
          </cell>
          <cell r="L3970">
            <v>0</v>
          </cell>
          <cell r="M3970">
            <v>0</v>
          </cell>
          <cell r="N3970">
            <v>0</v>
          </cell>
          <cell r="O3970">
            <v>0</v>
          </cell>
          <cell r="P3970">
            <v>0</v>
          </cell>
          <cell r="Q3970">
            <v>0</v>
          </cell>
          <cell r="R3970">
            <v>0</v>
          </cell>
          <cell r="S3970">
            <v>0</v>
          </cell>
          <cell r="T3970">
            <v>0</v>
          </cell>
          <cell r="U3970">
            <v>0</v>
          </cell>
          <cell r="V3970">
            <v>0</v>
          </cell>
          <cell r="W3970">
            <v>0</v>
          </cell>
          <cell r="X3970">
            <v>3577</v>
          </cell>
          <cell r="Y3970">
            <v>3577</v>
          </cell>
        </row>
        <row r="3971">
          <cell r="C3971">
            <v>0</v>
          </cell>
          <cell r="D3971">
            <v>0</v>
          </cell>
          <cell r="E3971">
            <v>0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  <cell r="J3971">
            <v>0</v>
          </cell>
          <cell r="K3971">
            <v>0</v>
          </cell>
          <cell r="L3971">
            <v>0</v>
          </cell>
          <cell r="M3971">
            <v>0</v>
          </cell>
          <cell r="N3971">
            <v>0</v>
          </cell>
          <cell r="O3971">
            <v>0</v>
          </cell>
          <cell r="P3971">
            <v>0</v>
          </cell>
          <cell r="Q3971">
            <v>0</v>
          </cell>
          <cell r="R3971">
            <v>0</v>
          </cell>
          <cell r="S3971">
            <v>0</v>
          </cell>
          <cell r="T3971">
            <v>0</v>
          </cell>
          <cell r="U3971">
            <v>0</v>
          </cell>
          <cell r="V3971">
            <v>0</v>
          </cell>
          <cell r="W3971">
            <v>0</v>
          </cell>
          <cell r="X3971">
            <v>0</v>
          </cell>
          <cell r="Y3971">
            <v>0</v>
          </cell>
        </row>
        <row r="3972">
          <cell r="C3972">
            <v>0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  <cell r="J3972">
            <v>0</v>
          </cell>
          <cell r="K3972">
            <v>0</v>
          </cell>
          <cell r="L3972">
            <v>0</v>
          </cell>
          <cell r="M3972">
            <v>0</v>
          </cell>
          <cell r="N3972">
            <v>0</v>
          </cell>
          <cell r="O3972">
            <v>0</v>
          </cell>
          <cell r="P3972">
            <v>0</v>
          </cell>
          <cell r="Q3972">
            <v>0</v>
          </cell>
          <cell r="R3972">
            <v>0</v>
          </cell>
          <cell r="S3972">
            <v>0</v>
          </cell>
          <cell r="T3972">
            <v>0</v>
          </cell>
          <cell r="U3972">
            <v>0</v>
          </cell>
          <cell r="V3972">
            <v>0</v>
          </cell>
          <cell r="W3972">
            <v>0</v>
          </cell>
          <cell r="X3972">
            <v>0</v>
          </cell>
          <cell r="Y3972">
            <v>0</v>
          </cell>
        </row>
        <row r="3973">
          <cell r="C3973">
            <v>0</v>
          </cell>
          <cell r="D3973">
            <v>0</v>
          </cell>
          <cell r="E3973">
            <v>0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  <cell r="J3973">
            <v>0</v>
          </cell>
          <cell r="K3973">
            <v>0</v>
          </cell>
          <cell r="L3973">
            <v>0</v>
          </cell>
          <cell r="M3973">
            <v>0</v>
          </cell>
          <cell r="N3973">
            <v>0</v>
          </cell>
          <cell r="O3973">
            <v>0</v>
          </cell>
          <cell r="P3973">
            <v>0</v>
          </cell>
          <cell r="Q3973">
            <v>0</v>
          </cell>
          <cell r="R3973">
            <v>0</v>
          </cell>
          <cell r="S3973">
            <v>0</v>
          </cell>
          <cell r="T3973">
            <v>0</v>
          </cell>
          <cell r="U3973">
            <v>0</v>
          </cell>
          <cell r="V3973">
            <v>0</v>
          </cell>
          <cell r="W3973">
            <v>0</v>
          </cell>
          <cell r="X3973">
            <v>0</v>
          </cell>
          <cell r="Y3973">
            <v>0</v>
          </cell>
        </row>
        <row r="3974">
          <cell r="C3974">
            <v>0</v>
          </cell>
          <cell r="D3974">
            <v>0</v>
          </cell>
          <cell r="E3974">
            <v>0</v>
          </cell>
          <cell r="F3974">
            <v>0</v>
          </cell>
          <cell r="G3974">
            <v>0</v>
          </cell>
          <cell r="H3974">
            <v>0</v>
          </cell>
          <cell r="I3974">
            <v>0</v>
          </cell>
          <cell r="J3974">
            <v>0</v>
          </cell>
          <cell r="K3974">
            <v>3479</v>
          </cell>
          <cell r="L3974">
            <v>0</v>
          </cell>
          <cell r="M3974">
            <v>0</v>
          </cell>
          <cell r="N3974">
            <v>0</v>
          </cell>
          <cell r="O3974">
            <v>0</v>
          </cell>
          <cell r="P3974">
            <v>0</v>
          </cell>
          <cell r="Q3974">
            <v>0</v>
          </cell>
          <cell r="R3974">
            <v>0</v>
          </cell>
          <cell r="S3974">
            <v>0</v>
          </cell>
          <cell r="T3974">
            <v>0</v>
          </cell>
          <cell r="U3974">
            <v>0</v>
          </cell>
          <cell r="V3974">
            <v>0</v>
          </cell>
          <cell r="W3974">
            <v>0</v>
          </cell>
          <cell r="X3974">
            <v>3479</v>
          </cell>
          <cell r="Y3974">
            <v>3479</v>
          </cell>
        </row>
        <row r="3975">
          <cell r="C3975">
            <v>0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  <cell r="H3975">
            <v>0</v>
          </cell>
          <cell r="I3975">
            <v>0</v>
          </cell>
          <cell r="J3975">
            <v>0</v>
          </cell>
          <cell r="K3975">
            <v>0</v>
          </cell>
          <cell r="L3975">
            <v>0</v>
          </cell>
          <cell r="M3975">
            <v>0</v>
          </cell>
          <cell r="N3975">
            <v>0</v>
          </cell>
          <cell r="O3975">
            <v>0</v>
          </cell>
          <cell r="P3975">
            <v>0</v>
          </cell>
          <cell r="Q3975">
            <v>0</v>
          </cell>
          <cell r="R3975">
            <v>0</v>
          </cell>
          <cell r="S3975">
            <v>0</v>
          </cell>
          <cell r="T3975">
            <v>0</v>
          </cell>
          <cell r="U3975">
            <v>0</v>
          </cell>
          <cell r="V3975">
            <v>0</v>
          </cell>
          <cell r="W3975">
            <v>0</v>
          </cell>
          <cell r="X3975">
            <v>0</v>
          </cell>
          <cell r="Y3975">
            <v>0</v>
          </cell>
        </row>
        <row r="3976">
          <cell r="C3976">
            <v>0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  <cell r="J3976">
            <v>0</v>
          </cell>
          <cell r="K3976">
            <v>0</v>
          </cell>
          <cell r="L3976">
            <v>0</v>
          </cell>
          <cell r="M3976">
            <v>0</v>
          </cell>
          <cell r="N3976">
            <v>0</v>
          </cell>
          <cell r="O3976">
            <v>0</v>
          </cell>
          <cell r="P3976">
            <v>0</v>
          </cell>
          <cell r="Q3976">
            <v>0</v>
          </cell>
          <cell r="R3976">
            <v>0</v>
          </cell>
          <cell r="S3976">
            <v>0</v>
          </cell>
          <cell r="T3976">
            <v>0</v>
          </cell>
          <cell r="U3976">
            <v>0</v>
          </cell>
          <cell r="V3976">
            <v>0</v>
          </cell>
          <cell r="W3976">
            <v>0</v>
          </cell>
          <cell r="X3976">
            <v>0</v>
          </cell>
          <cell r="Y3976">
            <v>0</v>
          </cell>
        </row>
        <row r="3977">
          <cell r="C3977">
            <v>0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  <cell r="J3977">
            <v>0</v>
          </cell>
          <cell r="K3977">
            <v>0</v>
          </cell>
          <cell r="L3977">
            <v>0</v>
          </cell>
          <cell r="M3977">
            <v>0</v>
          </cell>
          <cell r="N3977">
            <v>0</v>
          </cell>
          <cell r="O3977">
            <v>0</v>
          </cell>
          <cell r="P3977">
            <v>0</v>
          </cell>
          <cell r="Q3977">
            <v>0</v>
          </cell>
          <cell r="R3977">
            <v>0</v>
          </cell>
          <cell r="S3977">
            <v>0</v>
          </cell>
          <cell r="T3977">
            <v>0</v>
          </cell>
          <cell r="U3977">
            <v>0</v>
          </cell>
          <cell r="V3977">
            <v>0</v>
          </cell>
          <cell r="W3977">
            <v>0</v>
          </cell>
          <cell r="X3977">
            <v>0</v>
          </cell>
          <cell r="Y3977">
            <v>0</v>
          </cell>
        </row>
        <row r="3978">
          <cell r="C3978">
            <v>0</v>
          </cell>
          <cell r="D3978">
            <v>0</v>
          </cell>
          <cell r="E3978">
            <v>0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  <cell r="J3978">
            <v>0</v>
          </cell>
          <cell r="K3978">
            <v>0</v>
          </cell>
          <cell r="L3978">
            <v>0</v>
          </cell>
          <cell r="M3978">
            <v>0</v>
          </cell>
          <cell r="N3978">
            <v>0</v>
          </cell>
          <cell r="O3978">
            <v>0</v>
          </cell>
          <cell r="P3978">
            <v>0</v>
          </cell>
          <cell r="Q3978">
            <v>0</v>
          </cell>
          <cell r="R3978">
            <v>0</v>
          </cell>
          <cell r="S3978">
            <v>0</v>
          </cell>
          <cell r="T3978">
            <v>0</v>
          </cell>
          <cell r="U3978">
            <v>0</v>
          </cell>
          <cell r="V3978">
            <v>0</v>
          </cell>
          <cell r="W3978">
            <v>0</v>
          </cell>
          <cell r="X3978">
            <v>0</v>
          </cell>
          <cell r="Y3978">
            <v>0</v>
          </cell>
        </row>
        <row r="3979">
          <cell r="C3979">
            <v>0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  <cell r="J3979">
            <v>0</v>
          </cell>
          <cell r="K3979">
            <v>0</v>
          </cell>
          <cell r="L3979">
            <v>0</v>
          </cell>
          <cell r="M3979">
            <v>0</v>
          </cell>
          <cell r="N3979">
            <v>0</v>
          </cell>
          <cell r="O3979">
            <v>0</v>
          </cell>
          <cell r="P3979">
            <v>0</v>
          </cell>
          <cell r="Q3979">
            <v>0</v>
          </cell>
          <cell r="R3979">
            <v>0</v>
          </cell>
          <cell r="S3979">
            <v>0</v>
          </cell>
          <cell r="T3979">
            <v>0</v>
          </cell>
          <cell r="U3979">
            <v>0</v>
          </cell>
          <cell r="V3979">
            <v>0</v>
          </cell>
          <cell r="W3979">
            <v>0</v>
          </cell>
          <cell r="X3979">
            <v>0</v>
          </cell>
          <cell r="Y3979">
            <v>0</v>
          </cell>
        </row>
        <row r="3980">
          <cell r="C3980">
            <v>0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  <cell r="J3980">
            <v>0</v>
          </cell>
          <cell r="K3980">
            <v>0</v>
          </cell>
          <cell r="L3980">
            <v>0</v>
          </cell>
          <cell r="M3980">
            <v>0</v>
          </cell>
          <cell r="N3980">
            <v>0</v>
          </cell>
          <cell r="O3980">
            <v>0</v>
          </cell>
          <cell r="P3980">
            <v>0</v>
          </cell>
          <cell r="Q3980">
            <v>0</v>
          </cell>
          <cell r="R3980">
            <v>0</v>
          </cell>
          <cell r="S3980">
            <v>0</v>
          </cell>
          <cell r="T3980">
            <v>0</v>
          </cell>
          <cell r="U3980">
            <v>0</v>
          </cell>
          <cell r="V3980">
            <v>0</v>
          </cell>
          <cell r="W3980">
            <v>0</v>
          </cell>
          <cell r="X3980">
            <v>0</v>
          </cell>
          <cell r="Y3980">
            <v>0</v>
          </cell>
        </row>
        <row r="3981">
          <cell r="C3981">
            <v>0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  <cell r="J3981">
            <v>0</v>
          </cell>
          <cell r="K3981">
            <v>28910</v>
          </cell>
          <cell r="L3981">
            <v>0</v>
          </cell>
          <cell r="M3981">
            <v>0</v>
          </cell>
          <cell r="N3981">
            <v>0</v>
          </cell>
          <cell r="O3981">
            <v>0</v>
          </cell>
          <cell r="P3981">
            <v>0</v>
          </cell>
          <cell r="Q3981">
            <v>0</v>
          </cell>
          <cell r="R3981">
            <v>0</v>
          </cell>
          <cell r="S3981">
            <v>0</v>
          </cell>
          <cell r="T3981">
            <v>0</v>
          </cell>
          <cell r="U3981">
            <v>0</v>
          </cell>
          <cell r="V3981">
            <v>0</v>
          </cell>
          <cell r="W3981">
            <v>0</v>
          </cell>
          <cell r="X3981">
            <v>28910</v>
          </cell>
          <cell r="Y3981">
            <v>28910</v>
          </cell>
        </row>
        <row r="3982">
          <cell r="C3982">
            <v>0</v>
          </cell>
          <cell r="D3982">
            <v>122954.96</v>
          </cell>
          <cell r="E3982">
            <v>0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  <cell r="J3982">
            <v>0</v>
          </cell>
          <cell r="K3982">
            <v>0</v>
          </cell>
          <cell r="L3982">
            <v>0</v>
          </cell>
          <cell r="M3982">
            <v>0</v>
          </cell>
          <cell r="N3982">
            <v>0</v>
          </cell>
          <cell r="O3982">
            <v>0</v>
          </cell>
          <cell r="P3982">
            <v>0</v>
          </cell>
          <cell r="Q3982">
            <v>0</v>
          </cell>
          <cell r="R3982">
            <v>0</v>
          </cell>
          <cell r="S3982">
            <v>0</v>
          </cell>
          <cell r="T3982">
            <v>0</v>
          </cell>
          <cell r="U3982">
            <v>0</v>
          </cell>
          <cell r="V3982">
            <v>0</v>
          </cell>
          <cell r="W3982">
            <v>0</v>
          </cell>
          <cell r="X3982">
            <v>122954.96</v>
          </cell>
          <cell r="Y3982">
            <v>122954.96</v>
          </cell>
        </row>
        <row r="3983">
          <cell r="C3983">
            <v>0</v>
          </cell>
          <cell r="D3983">
            <v>239415.63</v>
          </cell>
          <cell r="E3983">
            <v>0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  <cell r="J3983">
            <v>0</v>
          </cell>
          <cell r="K3983">
            <v>0</v>
          </cell>
          <cell r="L3983">
            <v>0</v>
          </cell>
          <cell r="M3983">
            <v>0</v>
          </cell>
          <cell r="N3983">
            <v>0</v>
          </cell>
          <cell r="O3983">
            <v>0</v>
          </cell>
          <cell r="P3983">
            <v>0</v>
          </cell>
          <cell r="Q3983">
            <v>0</v>
          </cell>
          <cell r="R3983">
            <v>0</v>
          </cell>
          <cell r="S3983">
            <v>0</v>
          </cell>
          <cell r="T3983">
            <v>0</v>
          </cell>
          <cell r="U3983">
            <v>0</v>
          </cell>
          <cell r="V3983">
            <v>0</v>
          </cell>
          <cell r="W3983">
            <v>0</v>
          </cell>
          <cell r="X3983">
            <v>239415.63</v>
          </cell>
          <cell r="Y3983">
            <v>239415.63</v>
          </cell>
        </row>
        <row r="3984">
          <cell r="C3984">
            <v>0</v>
          </cell>
          <cell r="D3984">
            <v>237279.46</v>
          </cell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237279.46</v>
          </cell>
          <cell r="Y3984">
            <v>237279.46</v>
          </cell>
        </row>
        <row r="3985">
          <cell r="C3985">
            <v>0</v>
          </cell>
          <cell r="D3985">
            <v>31113.84</v>
          </cell>
          <cell r="E3985">
            <v>0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  <cell r="J3985">
            <v>0</v>
          </cell>
          <cell r="K3985">
            <v>0</v>
          </cell>
          <cell r="L3985">
            <v>0</v>
          </cell>
          <cell r="M3985">
            <v>0</v>
          </cell>
          <cell r="N3985">
            <v>0</v>
          </cell>
          <cell r="O3985">
            <v>0</v>
          </cell>
          <cell r="P3985">
            <v>0</v>
          </cell>
          <cell r="Q3985">
            <v>0</v>
          </cell>
          <cell r="R3985">
            <v>0</v>
          </cell>
          <cell r="S3985">
            <v>0</v>
          </cell>
          <cell r="T3985">
            <v>0</v>
          </cell>
          <cell r="U3985">
            <v>0</v>
          </cell>
          <cell r="V3985">
            <v>0</v>
          </cell>
          <cell r="W3985">
            <v>0</v>
          </cell>
          <cell r="X3985">
            <v>31113.84</v>
          </cell>
          <cell r="Y3985">
            <v>31113.84</v>
          </cell>
        </row>
        <row r="3986">
          <cell r="C3986">
            <v>0</v>
          </cell>
          <cell r="D3986">
            <v>248302.95</v>
          </cell>
          <cell r="E3986">
            <v>0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  <cell r="J3986">
            <v>0</v>
          </cell>
          <cell r="K3986">
            <v>0</v>
          </cell>
          <cell r="L3986">
            <v>0</v>
          </cell>
          <cell r="M3986">
            <v>0</v>
          </cell>
          <cell r="N3986">
            <v>0</v>
          </cell>
          <cell r="O3986">
            <v>0</v>
          </cell>
          <cell r="P3986">
            <v>0</v>
          </cell>
          <cell r="Q3986">
            <v>0</v>
          </cell>
          <cell r="R3986">
            <v>0</v>
          </cell>
          <cell r="S3986">
            <v>0</v>
          </cell>
          <cell r="T3986">
            <v>0</v>
          </cell>
          <cell r="U3986">
            <v>0</v>
          </cell>
          <cell r="V3986">
            <v>0</v>
          </cell>
          <cell r="W3986">
            <v>0</v>
          </cell>
          <cell r="X3986">
            <v>248302.95</v>
          </cell>
          <cell r="Y3986">
            <v>248302.95</v>
          </cell>
        </row>
        <row r="3987">
          <cell r="C3987">
            <v>0</v>
          </cell>
          <cell r="D3987">
            <v>86048.99</v>
          </cell>
          <cell r="E3987">
            <v>0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  <cell r="J3987">
            <v>0</v>
          </cell>
          <cell r="K3987">
            <v>0</v>
          </cell>
          <cell r="L3987">
            <v>0</v>
          </cell>
          <cell r="M3987">
            <v>0</v>
          </cell>
          <cell r="N3987">
            <v>0</v>
          </cell>
          <cell r="O3987">
            <v>0</v>
          </cell>
          <cell r="P3987">
            <v>0</v>
          </cell>
          <cell r="Q3987">
            <v>0</v>
          </cell>
          <cell r="R3987">
            <v>0</v>
          </cell>
          <cell r="S3987">
            <v>0</v>
          </cell>
          <cell r="T3987">
            <v>0</v>
          </cell>
          <cell r="U3987">
            <v>0</v>
          </cell>
          <cell r="V3987">
            <v>0</v>
          </cell>
          <cell r="W3987">
            <v>0</v>
          </cell>
          <cell r="X3987">
            <v>86048.99</v>
          </cell>
          <cell r="Y3987">
            <v>86048.99</v>
          </cell>
        </row>
        <row r="3988">
          <cell r="C3988">
            <v>0</v>
          </cell>
          <cell r="D3988">
            <v>81190.19</v>
          </cell>
          <cell r="E3988">
            <v>0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  <cell r="J3988">
            <v>0</v>
          </cell>
          <cell r="K3988">
            <v>0</v>
          </cell>
          <cell r="L3988">
            <v>0</v>
          </cell>
          <cell r="M3988">
            <v>0</v>
          </cell>
          <cell r="N3988">
            <v>0</v>
          </cell>
          <cell r="O3988">
            <v>0</v>
          </cell>
          <cell r="P3988">
            <v>0</v>
          </cell>
          <cell r="Q3988">
            <v>0</v>
          </cell>
          <cell r="R3988">
            <v>0</v>
          </cell>
          <cell r="S3988">
            <v>0</v>
          </cell>
          <cell r="T3988">
            <v>0</v>
          </cell>
          <cell r="U3988">
            <v>0</v>
          </cell>
          <cell r="V3988">
            <v>0</v>
          </cell>
          <cell r="W3988">
            <v>0</v>
          </cell>
          <cell r="X3988">
            <v>81190.19</v>
          </cell>
          <cell r="Y3988">
            <v>81190.19</v>
          </cell>
        </row>
        <row r="3989">
          <cell r="C3989">
            <v>0</v>
          </cell>
          <cell r="D3989">
            <v>153524.96</v>
          </cell>
          <cell r="E3989">
            <v>0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  <cell r="J3989">
            <v>0</v>
          </cell>
          <cell r="K3989">
            <v>0</v>
          </cell>
          <cell r="L3989">
            <v>0</v>
          </cell>
          <cell r="M3989">
            <v>0</v>
          </cell>
          <cell r="N3989">
            <v>0</v>
          </cell>
          <cell r="O3989">
            <v>0</v>
          </cell>
          <cell r="P3989">
            <v>0</v>
          </cell>
          <cell r="Q3989">
            <v>0</v>
          </cell>
          <cell r="R3989">
            <v>0</v>
          </cell>
          <cell r="S3989">
            <v>0</v>
          </cell>
          <cell r="T3989">
            <v>0</v>
          </cell>
          <cell r="U3989">
            <v>0</v>
          </cell>
          <cell r="V3989">
            <v>0</v>
          </cell>
          <cell r="W3989">
            <v>0</v>
          </cell>
          <cell r="X3989">
            <v>153524.96</v>
          </cell>
          <cell r="Y3989">
            <v>153524.96</v>
          </cell>
        </row>
        <row r="3990">
          <cell r="C3990">
            <v>0</v>
          </cell>
          <cell r="D3990">
            <v>54246.47</v>
          </cell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54246.47</v>
          </cell>
          <cell r="Y3990">
            <v>54246.47</v>
          </cell>
        </row>
        <row r="3991">
          <cell r="C3991">
            <v>0</v>
          </cell>
          <cell r="D3991">
            <v>1230</v>
          </cell>
          <cell r="E3991">
            <v>0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  <cell r="J3991">
            <v>0</v>
          </cell>
          <cell r="K3991">
            <v>0</v>
          </cell>
          <cell r="L3991">
            <v>0</v>
          </cell>
          <cell r="M3991">
            <v>0</v>
          </cell>
          <cell r="N3991">
            <v>0</v>
          </cell>
          <cell r="O3991">
            <v>0</v>
          </cell>
          <cell r="P3991">
            <v>0</v>
          </cell>
          <cell r="Q3991">
            <v>0</v>
          </cell>
          <cell r="R3991">
            <v>0</v>
          </cell>
          <cell r="S3991">
            <v>0</v>
          </cell>
          <cell r="T3991">
            <v>0</v>
          </cell>
          <cell r="U3991">
            <v>0</v>
          </cell>
          <cell r="V3991">
            <v>0</v>
          </cell>
          <cell r="W3991">
            <v>0</v>
          </cell>
          <cell r="X3991">
            <v>1230</v>
          </cell>
          <cell r="Y3991">
            <v>1230</v>
          </cell>
        </row>
        <row r="3992">
          <cell r="C3992">
            <v>0</v>
          </cell>
          <cell r="D3992">
            <v>1927222.15</v>
          </cell>
          <cell r="E3992">
            <v>0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  <cell r="J3992">
            <v>0</v>
          </cell>
          <cell r="K3992">
            <v>0</v>
          </cell>
          <cell r="L3992">
            <v>0</v>
          </cell>
          <cell r="M3992">
            <v>0</v>
          </cell>
          <cell r="N3992">
            <v>0</v>
          </cell>
          <cell r="O3992">
            <v>0</v>
          </cell>
          <cell r="P3992">
            <v>0</v>
          </cell>
          <cell r="Q3992">
            <v>0</v>
          </cell>
          <cell r="R3992">
            <v>0</v>
          </cell>
          <cell r="S3992">
            <v>0</v>
          </cell>
          <cell r="T3992">
            <v>0</v>
          </cell>
          <cell r="U3992">
            <v>0</v>
          </cell>
          <cell r="V3992">
            <v>0</v>
          </cell>
          <cell r="W3992">
            <v>0</v>
          </cell>
          <cell r="X3992">
            <v>1927222.15</v>
          </cell>
          <cell r="Y3992">
            <v>1927222.15</v>
          </cell>
        </row>
        <row r="3993">
          <cell r="C3993">
            <v>0</v>
          </cell>
          <cell r="D3993">
            <v>240477.77</v>
          </cell>
          <cell r="E3993">
            <v>0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  <cell r="J3993">
            <v>0</v>
          </cell>
          <cell r="K3993">
            <v>0</v>
          </cell>
          <cell r="L3993">
            <v>0</v>
          </cell>
          <cell r="M3993">
            <v>0</v>
          </cell>
          <cell r="N3993">
            <v>0</v>
          </cell>
          <cell r="O3993">
            <v>0</v>
          </cell>
          <cell r="P3993">
            <v>0</v>
          </cell>
          <cell r="Q3993">
            <v>0</v>
          </cell>
          <cell r="R3993">
            <v>0</v>
          </cell>
          <cell r="S3993">
            <v>0</v>
          </cell>
          <cell r="T3993">
            <v>0</v>
          </cell>
          <cell r="U3993">
            <v>0</v>
          </cell>
          <cell r="V3993">
            <v>0</v>
          </cell>
          <cell r="W3993">
            <v>0</v>
          </cell>
          <cell r="X3993">
            <v>240477.77</v>
          </cell>
          <cell r="Y3993">
            <v>240477.77</v>
          </cell>
        </row>
        <row r="3994">
          <cell r="C3994">
            <v>0</v>
          </cell>
          <cell r="D3994">
            <v>371352.18</v>
          </cell>
          <cell r="E3994">
            <v>0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  <cell r="J3994">
            <v>0</v>
          </cell>
          <cell r="K3994">
            <v>0</v>
          </cell>
          <cell r="L3994">
            <v>0</v>
          </cell>
          <cell r="M3994">
            <v>0</v>
          </cell>
          <cell r="N3994">
            <v>0</v>
          </cell>
          <cell r="O3994">
            <v>0</v>
          </cell>
          <cell r="P3994">
            <v>0</v>
          </cell>
          <cell r="Q3994">
            <v>0</v>
          </cell>
          <cell r="R3994">
            <v>0</v>
          </cell>
          <cell r="S3994">
            <v>0</v>
          </cell>
          <cell r="T3994">
            <v>0</v>
          </cell>
          <cell r="U3994">
            <v>0</v>
          </cell>
          <cell r="V3994">
            <v>0</v>
          </cell>
          <cell r="W3994">
            <v>0</v>
          </cell>
          <cell r="X3994">
            <v>371352.18</v>
          </cell>
          <cell r="Y3994">
            <v>371352.18</v>
          </cell>
        </row>
        <row r="3995">
          <cell r="C3995">
            <v>0</v>
          </cell>
          <cell r="D3995">
            <v>0</v>
          </cell>
          <cell r="E3995">
            <v>0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  <cell r="J3995">
            <v>0</v>
          </cell>
          <cell r="K3995">
            <v>0</v>
          </cell>
          <cell r="L3995">
            <v>0</v>
          </cell>
          <cell r="M3995">
            <v>0</v>
          </cell>
          <cell r="N3995">
            <v>0</v>
          </cell>
          <cell r="O3995">
            <v>0</v>
          </cell>
          <cell r="P3995">
            <v>0</v>
          </cell>
          <cell r="Q3995">
            <v>0</v>
          </cell>
          <cell r="R3995">
            <v>0</v>
          </cell>
          <cell r="S3995">
            <v>0</v>
          </cell>
          <cell r="T3995">
            <v>0</v>
          </cell>
          <cell r="U3995">
            <v>0</v>
          </cell>
          <cell r="V3995">
            <v>0</v>
          </cell>
          <cell r="W3995">
            <v>0</v>
          </cell>
          <cell r="X3995">
            <v>0</v>
          </cell>
          <cell r="Y3995">
            <v>0</v>
          </cell>
        </row>
        <row r="3996">
          <cell r="C3996">
            <v>0</v>
          </cell>
          <cell r="D3996">
            <v>0</v>
          </cell>
          <cell r="E3996">
            <v>0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  <cell r="J3996">
            <v>0</v>
          </cell>
          <cell r="K3996">
            <v>0</v>
          </cell>
          <cell r="L3996">
            <v>0</v>
          </cell>
          <cell r="M3996">
            <v>0</v>
          </cell>
          <cell r="N3996">
            <v>0</v>
          </cell>
          <cell r="O3996">
            <v>0</v>
          </cell>
          <cell r="P3996">
            <v>0</v>
          </cell>
          <cell r="Q3996">
            <v>0</v>
          </cell>
          <cell r="R3996">
            <v>0</v>
          </cell>
          <cell r="S3996">
            <v>0</v>
          </cell>
          <cell r="T3996">
            <v>0</v>
          </cell>
          <cell r="U3996">
            <v>0</v>
          </cell>
          <cell r="V3996">
            <v>0</v>
          </cell>
          <cell r="W3996">
            <v>0</v>
          </cell>
          <cell r="X3996">
            <v>0</v>
          </cell>
          <cell r="Y3996">
            <v>0</v>
          </cell>
        </row>
        <row r="3997">
          <cell r="C3997">
            <v>0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  <cell r="J3997">
            <v>0</v>
          </cell>
          <cell r="K3997">
            <v>0</v>
          </cell>
          <cell r="L3997">
            <v>0</v>
          </cell>
          <cell r="M3997">
            <v>0</v>
          </cell>
          <cell r="N3997">
            <v>0</v>
          </cell>
          <cell r="O3997">
            <v>0</v>
          </cell>
          <cell r="P3997">
            <v>0</v>
          </cell>
          <cell r="Q3997">
            <v>0</v>
          </cell>
          <cell r="R3997">
            <v>0</v>
          </cell>
          <cell r="S3997">
            <v>0</v>
          </cell>
          <cell r="T3997">
            <v>0</v>
          </cell>
          <cell r="U3997">
            <v>0</v>
          </cell>
          <cell r="V3997">
            <v>0</v>
          </cell>
          <cell r="W3997">
            <v>0</v>
          </cell>
          <cell r="X3997">
            <v>0</v>
          </cell>
          <cell r="Y3997">
            <v>0</v>
          </cell>
        </row>
        <row r="3998">
          <cell r="C3998">
            <v>0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  <cell r="J3998">
            <v>0</v>
          </cell>
          <cell r="K3998">
            <v>0</v>
          </cell>
          <cell r="L3998">
            <v>0</v>
          </cell>
          <cell r="M3998">
            <v>0</v>
          </cell>
          <cell r="N3998">
            <v>0</v>
          </cell>
          <cell r="O3998">
            <v>0</v>
          </cell>
          <cell r="P3998">
            <v>0</v>
          </cell>
          <cell r="Q3998">
            <v>0</v>
          </cell>
          <cell r="R3998">
            <v>0</v>
          </cell>
          <cell r="S3998">
            <v>0</v>
          </cell>
          <cell r="T3998">
            <v>0</v>
          </cell>
          <cell r="U3998">
            <v>0</v>
          </cell>
          <cell r="V3998">
            <v>0</v>
          </cell>
          <cell r="W3998">
            <v>0</v>
          </cell>
          <cell r="X3998">
            <v>0</v>
          </cell>
          <cell r="Y3998">
            <v>0</v>
          </cell>
        </row>
        <row r="3999">
          <cell r="C3999">
            <v>0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  <cell r="J3999">
            <v>0</v>
          </cell>
          <cell r="K3999">
            <v>0</v>
          </cell>
          <cell r="L3999">
            <v>0</v>
          </cell>
          <cell r="M3999">
            <v>0</v>
          </cell>
          <cell r="N3999">
            <v>0</v>
          </cell>
          <cell r="O3999">
            <v>0</v>
          </cell>
          <cell r="P3999">
            <v>0</v>
          </cell>
          <cell r="Q3999">
            <v>0</v>
          </cell>
          <cell r="R3999">
            <v>0</v>
          </cell>
          <cell r="S3999">
            <v>0</v>
          </cell>
          <cell r="T3999">
            <v>0</v>
          </cell>
          <cell r="U3999">
            <v>0</v>
          </cell>
          <cell r="V3999">
            <v>0</v>
          </cell>
          <cell r="W3999">
            <v>0</v>
          </cell>
          <cell r="X3999">
            <v>0</v>
          </cell>
          <cell r="Y3999">
            <v>0</v>
          </cell>
        </row>
        <row r="4000">
          <cell r="C4000">
            <v>0</v>
          </cell>
          <cell r="D4000">
            <v>0</v>
          </cell>
          <cell r="E4000">
            <v>0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  <cell r="J4000">
            <v>0</v>
          </cell>
          <cell r="K4000">
            <v>0</v>
          </cell>
          <cell r="L4000">
            <v>0</v>
          </cell>
          <cell r="M4000">
            <v>0</v>
          </cell>
          <cell r="N4000">
            <v>0</v>
          </cell>
          <cell r="O4000">
            <v>0</v>
          </cell>
          <cell r="P4000">
            <v>0</v>
          </cell>
          <cell r="Q4000">
            <v>0</v>
          </cell>
          <cell r="R4000">
            <v>0</v>
          </cell>
          <cell r="S4000">
            <v>0</v>
          </cell>
          <cell r="T4000">
            <v>0</v>
          </cell>
          <cell r="U4000">
            <v>0</v>
          </cell>
          <cell r="V4000">
            <v>0</v>
          </cell>
          <cell r="W4000">
            <v>0</v>
          </cell>
          <cell r="X4000">
            <v>0</v>
          </cell>
          <cell r="Y4000">
            <v>0</v>
          </cell>
        </row>
        <row r="4001">
          <cell r="C4001">
            <v>0</v>
          </cell>
          <cell r="D4001">
            <v>3794359.55</v>
          </cell>
          <cell r="E4001">
            <v>0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  <cell r="J4001">
            <v>0</v>
          </cell>
          <cell r="K4001">
            <v>0</v>
          </cell>
          <cell r="L4001">
            <v>0</v>
          </cell>
          <cell r="M4001">
            <v>0</v>
          </cell>
          <cell r="N4001">
            <v>0</v>
          </cell>
          <cell r="O4001">
            <v>0</v>
          </cell>
          <cell r="P4001">
            <v>0</v>
          </cell>
          <cell r="Q4001">
            <v>0</v>
          </cell>
          <cell r="R4001">
            <v>0</v>
          </cell>
          <cell r="S4001">
            <v>0</v>
          </cell>
          <cell r="T4001">
            <v>0</v>
          </cell>
          <cell r="U4001">
            <v>0</v>
          </cell>
          <cell r="V4001">
            <v>0</v>
          </cell>
          <cell r="W4001">
            <v>0</v>
          </cell>
          <cell r="X4001">
            <v>3794359.55</v>
          </cell>
          <cell r="Y4001">
            <v>3794359.55</v>
          </cell>
        </row>
        <row r="4002">
          <cell r="C4002">
            <v>0</v>
          </cell>
          <cell r="D4002">
            <v>6278</v>
          </cell>
          <cell r="E4002">
            <v>46012</v>
          </cell>
          <cell r="F4002">
            <v>0</v>
          </cell>
          <cell r="G4002">
            <v>15219</v>
          </cell>
          <cell r="H4002">
            <v>0</v>
          </cell>
          <cell r="I4002">
            <v>0</v>
          </cell>
          <cell r="J4002">
            <v>0</v>
          </cell>
          <cell r="K4002">
            <v>0</v>
          </cell>
          <cell r="L4002">
            <v>14774</v>
          </cell>
          <cell r="M4002">
            <v>0</v>
          </cell>
          <cell r="N4002">
            <v>0</v>
          </cell>
          <cell r="O4002">
            <v>0</v>
          </cell>
          <cell r="P4002">
            <v>0</v>
          </cell>
          <cell r="Q4002">
            <v>0</v>
          </cell>
          <cell r="R4002">
            <v>49285</v>
          </cell>
          <cell r="S4002">
            <v>0</v>
          </cell>
          <cell r="T4002">
            <v>21449.34</v>
          </cell>
          <cell r="U4002">
            <v>1607431</v>
          </cell>
          <cell r="V4002">
            <v>1203444</v>
          </cell>
          <cell r="W4002">
            <v>95297</v>
          </cell>
          <cell r="X4002">
            <v>2868595.34</v>
          </cell>
          <cell r="Y4002">
            <v>2963892.34</v>
          </cell>
        </row>
        <row r="4003">
          <cell r="C4003">
            <v>0</v>
          </cell>
          <cell r="D4003">
            <v>36316.33</v>
          </cell>
          <cell r="E4003">
            <v>10763</v>
          </cell>
          <cell r="F4003">
            <v>0</v>
          </cell>
          <cell r="G4003">
            <v>158157</v>
          </cell>
          <cell r="H4003">
            <v>0</v>
          </cell>
          <cell r="I4003">
            <v>0</v>
          </cell>
          <cell r="J4003">
            <v>0</v>
          </cell>
          <cell r="K4003">
            <v>0</v>
          </cell>
          <cell r="L4003">
            <v>0</v>
          </cell>
          <cell r="M4003">
            <v>0</v>
          </cell>
          <cell r="N4003">
            <v>0</v>
          </cell>
          <cell r="O4003">
            <v>0</v>
          </cell>
          <cell r="P4003">
            <v>0</v>
          </cell>
          <cell r="Q4003">
            <v>0</v>
          </cell>
          <cell r="R4003">
            <v>36200</v>
          </cell>
          <cell r="S4003">
            <v>0</v>
          </cell>
          <cell r="T4003">
            <v>4150</v>
          </cell>
          <cell r="U4003">
            <v>1478416</v>
          </cell>
          <cell r="V4003">
            <v>1768914</v>
          </cell>
          <cell r="W4003">
            <v>46963</v>
          </cell>
          <cell r="X4003">
            <v>3445953.33</v>
          </cell>
          <cell r="Y4003">
            <v>3492916.33</v>
          </cell>
        </row>
        <row r="4004">
          <cell r="C4004">
            <v>0</v>
          </cell>
          <cell r="D4004">
            <v>22556.02</v>
          </cell>
          <cell r="E4004">
            <v>13236</v>
          </cell>
          <cell r="F4004">
            <v>0</v>
          </cell>
          <cell r="G4004">
            <v>32350</v>
          </cell>
          <cell r="H4004">
            <v>0</v>
          </cell>
          <cell r="I4004">
            <v>0</v>
          </cell>
          <cell r="J4004">
            <v>0</v>
          </cell>
          <cell r="K4004">
            <v>0</v>
          </cell>
          <cell r="L4004">
            <v>0</v>
          </cell>
          <cell r="M4004">
            <v>0</v>
          </cell>
          <cell r="N4004">
            <v>0</v>
          </cell>
          <cell r="O4004">
            <v>0</v>
          </cell>
          <cell r="P4004">
            <v>0</v>
          </cell>
          <cell r="Q4004">
            <v>0</v>
          </cell>
          <cell r="R4004">
            <v>20714</v>
          </cell>
          <cell r="S4004">
            <v>0</v>
          </cell>
          <cell r="T4004">
            <v>8432.5</v>
          </cell>
          <cell r="U4004">
            <v>1428627</v>
          </cell>
          <cell r="V4004">
            <v>2221794</v>
          </cell>
          <cell r="W4004">
            <v>33950</v>
          </cell>
          <cell r="X4004">
            <v>3713759.52</v>
          </cell>
          <cell r="Y4004">
            <v>3747709.52</v>
          </cell>
        </row>
        <row r="4005">
          <cell r="C4005">
            <v>0</v>
          </cell>
          <cell r="D4005">
            <v>14813.5</v>
          </cell>
          <cell r="E4005">
            <v>14184</v>
          </cell>
          <cell r="F4005">
            <v>0</v>
          </cell>
          <cell r="G4005">
            <v>173882</v>
          </cell>
          <cell r="H4005">
            <v>0</v>
          </cell>
          <cell r="I4005">
            <v>0</v>
          </cell>
          <cell r="J4005">
            <v>0</v>
          </cell>
          <cell r="K4005">
            <v>0</v>
          </cell>
          <cell r="L4005">
            <v>0</v>
          </cell>
          <cell r="M4005">
            <v>0</v>
          </cell>
          <cell r="N4005">
            <v>0</v>
          </cell>
          <cell r="O4005">
            <v>0</v>
          </cell>
          <cell r="P4005">
            <v>0</v>
          </cell>
          <cell r="Q4005">
            <v>0</v>
          </cell>
          <cell r="R4005">
            <v>17419</v>
          </cell>
          <cell r="S4005">
            <v>0</v>
          </cell>
          <cell r="T4005">
            <v>0</v>
          </cell>
          <cell r="U4005">
            <v>604692</v>
          </cell>
          <cell r="V4005">
            <v>1075197</v>
          </cell>
          <cell r="W4005">
            <v>31603</v>
          </cell>
          <cell r="X4005">
            <v>1868584.5</v>
          </cell>
          <cell r="Y4005">
            <v>1900187.5</v>
          </cell>
        </row>
        <row r="4006">
          <cell r="C4006">
            <v>0</v>
          </cell>
          <cell r="D4006">
            <v>13663.6</v>
          </cell>
          <cell r="E4006">
            <v>18688</v>
          </cell>
          <cell r="F4006">
            <v>0</v>
          </cell>
          <cell r="G4006">
            <v>54436</v>
          </cell>
          <cell r="H4006">
            <v>0</v>
          </cell>
          <cell r="I4006">
            <v>0</v>
          </cell>
          <cell r="J4006">
            <v>0</v>
          </cell>
          <cell r="K4006">
            <v>0</v>
          </cell>
          <cell r="L4006">
            <v>0</v>
          </cell>
          <cell r="M4006">
            <v>0</v>
          </cell>
          <cell r="N4006">
            <v>0</v>
          </cell>
          <cell r="O4006">
            <v>0</v>
          </cell>
          <cell r="P4006">
            <v>0</v>
          </cell>
          <cell r="Q4006">
            <v>0</v>
          </cell>
          <cell r="R4006">
            <v>21553</v>
          </cell>
          <cell r="S4006">
            <v>0</v>
          </cell>
          <cell r="T4006">
            <v>4777.5</v>
          </cell>
          <cell r="U4006">
            <v>1338257</v>
          </cell>
          <cell r="V4006">
            <v>1611569</v>
          </cell>
          <cell r="W4006">
            <v>40241</v>
          </cell>
          <cell r="X4006">
            <v>3022703.1</v>
          </cell>
          <cell r="Y4006">
            <v>3062944.1</v>
          </cell>
        </row>
        <row r="4007">
          <cell r="C4007">
            <v>0</v>
          </cell>
          <cell r="D4007">
            <v>0</v>
          </cell>
          <cell r="E4007">
            <v>48458</v>
          </cell>
          <cell r="F4007">
            <v>0</v>
          </cell>
          <cell r="G4007">
            <v>89165</v>
          </cell>
          <cell r="H4007">
            <v>0</v>
          </cell>
          <cell r="I4007">
            <v>0</v>
          </cell>
          <cell r="J4007">
            <v>0</v>
          </cell>
          <cell r="K4007">
            <v>0</v>
          </cell>
          <cell r="L4007">
            <v>0</v>
          </cell>
          <cell r="M4007">
            <v>0</v>
          </cell>
          <cell r="N4007">
            <v>0</v>
          </cell>
          <cell r="O4007">
            <v>0</v>
          </cell>
          <cell r="P4007">
            <v>0</v>
          </cell>
          <cell r="Q4007">
            <v>0</v>
          </cell>
          <cell r="R4007">
            <v>19722</v>
          </cell>
          <cell r="S4007">
            <v>0</v>
          </cell>
          <cell r="T4007">
            <v>2415</v>
          </cell>
          <cell r="U4007">
            <v>1015692</v>
          </cell>
          <cell r="V4007">
            <v>2280854</v>
          </cell>
          <cell r="W4007">
            <v>68180</v>
          </cell>
          <cell r="X4007">
            <v>3388126</v>
          </cell>
          <cell r="Y4007">
            <v>3456306</v>
          </cell>
        </row>
        <row r="4008">
          <cell r="C4008">
            <v>0</v>
          </cell>
          <cell r="D4008">
            <v>0</v>
          </cell>
          <cell r="E4008">
            <v>23408</v>
          </cell>
          <cell r="F4008">
            <v>0</v>
          </cell>
          <cell r="G4008">
            <v>51813</v>
          </cell>
          <cell r="H4008">
            <v>0</v>
          </cell>
          <cell r="I4008">
            <v>0</v>
          </cell>
          <cell r="J4008">
            <v>0</v>
          </cell>
          <cell r="K4008">
            <v>0</v>
          </cell>
          <cell r="L4008">
            <v>18348</v>
          </cell>
          <cell r="M4008">
            <v>0</v>
          </cell>
          <cell r="N4008">
            <v>0</v>
          </cell>
          <cell r="O4008">
            <v>0</v>
          </cell>
          <cell r="P4008">
            <v>0</v>
          </cell>
          <cell r="Q4008">
            <v>0</v>
          </cell>
          <cell r="R4008">
            <v>19575</v>
          </cell>
          <cell r="S4008">
            <v>0</v>
          </cell>
          <cell r="T4008">
            <v>0</v>
          </cell>
          <cell r="U4008">
            <v>666363</v>
          </cell>
          <cell r="V4008">
            <v>1293936</v>
          </cell>
          <cell r="W4008">
            <v>42983</v>
          </cell>
          <cell r="X4008">
            <v>2030460</v>
          </cell>
          <cell r="Y4008">
            <v>2073443</v>
          </cell>
        </row>
        <row r="4009">
          <cell r="C4009">
            <v>0</v>
          </cell>
          <cell r="D4009">
            <v>0</v>
          </cell>
          <cell r="E4009">
            <v>0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  <cell r="J4009">
            <v>0</v>
          </cell>
          <cell r="K4009">
            <v>0</v>
          </cell>
          <cell r="L4009">
            <v>0</v>
          </cell>
          <cell r="M4009">
            <v>0</v>
          </cell>
          <cell r="N4009">
            <v>0</v>
          </cell>
          <cell r="O4009">
            <v>0</v>
          </cell>
          <cell r="P4009">
            <v>0</v>
          </cell>
          <cell r="Q4009">
            <v>0</v>
          </cell>
          <cell r="R4009">
            <v>11649</v>
          </cell>
          <cell r="S4009">
            <v>0</v>
          </cell>
          <cell r="T4009">
            <v>0</v>
          </cell>
          <cell r="U4009">
            <v>653752</v>
          </cell>
          <cell r="V4009">
            <v>361122</v>
          </cell>
          <cell r="W4009">
            <v>11649</v>
          </cell>
          <cell r="X4009">
            <v>1014874</v>
          </cell>
          <cell r="Y4009">
            <v>1026523</v>
          </cell>
        </row>
        <row r="4010">
          <cell r="C4010">
            <v>0</v>
          </cell>
          <cell r="D4010">
            <v>1900</v>
          </cell>
          <cell r="E4010">
            <v>37677</v>
          </cell>
          <cell r="F4010">
            <v>0</v>
          </cell>
          <cell r="G4010">
            <v>6675</v>
          </cell>
          <cell r="H4010">
            <v>0</v>
          </cell>
          <cell r="I4010">
            <v>0</v>
          </cell>
          <cell r="J4010">
            <v>0</v>
          </cell>
          <cell r="K4010">
            <v>0</v>
          </cell>
          <cell r="L4010">
            <v>0</v>
          </cell>
          <cell r="M4010">
            <v>0</v>
          </cell>
          <cell r="N4010">
            <v>0</v>
          </cell>
          <cell r="O4010">
            <v>0</v>
          </cell>
          <cell r="P4010">
            <v>0</v>
          </cell>
          <cell r="Q4010">
            <v>0</v>
          </cell>
          <cell r="R4010">
            <v>19348</v>
          </cell>
          <cell r="S4010">
            <v>0</v>
          </cell>
          <cell r="T4010">
            <v>3847</v>
          </cell>
          <cell r="U4010">
            <v>726180</v>
          </cell>
          <cell r="V4010">
            <v>598428</v>
          </cell>
          <cell r="W4010">
            <v>57025</v>
          </cell>
          <cell r="X4010">
            <v>1337030</v>
          </cell>
          <cell r="Y4010">
            <v>1394055</v>
          </cell>
        </row>
        <row r="4011">
          <cell r="C4011">
            <v>0</v>
          </cell>
          <cell r="D4011">
            <v>3095.99</v>
          </cell>
          <cell r="E4011">
            <v>0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  <cell r="J4011">
            <v>0</v>
          </cell>
          <cell r="K4011">
            <v>0</v>
          </cell>
          <cell r="L4011">
            <v>0</v>
          </cell>
          <cell r="M4011">
            <v>0</v>
          </cell>
          <cell r="N4011">
            <v>0</v>
          </cell>
          <cell r="O4011">
            <v>0</v>
          </cell>
          <cell r="P4011">
            <v>0</v>
          </cell>
          <cell r="Q4011">
            <v>0</v>
          </cell>
          <cell r="R4011">
            <v>0</v>
          </cell>
          <cell r="S4011">
            <v>0</v>
          </cell>
          <cell r="T4011">
            <v>0</v>
          </cell>
          <cell r="U4011">
            <v>74594</v>
          </cell>
          <cell r="V4011">
            <v>92532</v>
          </cell>
          <cell r="W4011">
            <v>0</v>
          </cell>
          <cell r="X4011">
            <v>170221.99</v>
          </cell>
          <cell r="Y4011">
            <v>170221.99</v>
          </cell>
        </row>
        <row r="4012">
          <cell r="C4012">
            <v>0</v>
          </cell>
          <cell r="D4012">
            <v>15991.88</v>
          </cell>
          <cell r="E4012">
            <v>86609</v>
          </cell>
          <cell r="F4012">
            <v>0</v>
          </cell>
          <cell r="G4012">
            <v>532</v>
          </cell>
          <cell r="H4012">
            <v>0</v>
          </cell>
          <cell r="I4012">
            <v>0</v>
          </cell>
          <cell r="J4012">
            <v>0</v>
          </cell>
          <cell r="K4012">
            <v>0</v>
          </cell>
          <cell r="L4012">
            <v>22449</v>
          </cell>
          <cell r="M4012">
            <v>0</v>
          </cell>
          <cell r="N4012">
            <v>0</v>
          </cell>
          <cell r="O4012">
            <v>0</v>
          </cell>
          <cell r="P4012">
            <v>0</v>
          </cell>
          <cell r="Q4012">
            <v>0</v>
          </cell>
          <cell r="R4012">
            <v>238506</v>
          </cell>
          <cell r="S4012">
            <v>0</v>
          </cell>
          <cell r="T4012">
            <v>0</v>
          </cell>
          <cell r="U4012">
            <v>1914626</v>
          </cell>
          <cell r="V4012">
            <v>2058576</v>
          </cell>
          <cell r="W4012">
            <v>325115</v>
          </cell>
          <cell r="X4012">
            <v>4012174.88</v>
          </cell>
          <cell r="Y4012">
            <v>4337289.88</v>
          </cell>
        </row>
        <row r="4013">
          <cell r="C4013">
            <v>0</v>
          </cell>
          <cell r="D4013">
            <v>3475</v>
          </cell>
          <cell r="E4013">
            <v>0</v>
          </cell>
          <cell r="F4013">
            <v>0</v>
          </cell>
          <cell r="G4013">
            <v>34320</v>
          </cell>
          <cell r="H4013">
            <v>0</v>
          </cell>
          <cell r="I4013">
            <v>0</v>
          </cell>
          <cell r="J4013">
            <v>0</v>
          </cell>
          <cell r="K4013">
            <v>0</v>
          </cell>
          <cell r="L4013">
            <v>0</v>
          </cell>
          <cell r="M4013">
            <v>0</v>
          </cell>
          <cell r="N4013">
            <v>0</v>
          </cell>
          <cell r="O4013">
            <v>0</v>
          </cell>
          <cell r="P4013">
            <v>0</v>
          </cell>
          <cell r="Q4013">
            <v>0</v>
          </cell>
          <cell r="R4013">
            <v>54096</v>
          </cell>
          <cell r="S4013">
            <v>0</v>
          </cell>
          <cell r="T4013">
            <v>2150</v>
          </cell>
          <cell r="U4013">
            <v>460786</v>
          </cell>
          <cell r="V4013">
            <v>457974</v>
          </cell>
          <cell r="W4013">
            <v>54096</v>
          </cell>
          <cell r="X4013">
            <v>958705</v>
          </cell>
          <cell r="Y4013">
            <v>1012801</v>
          </cell>
        </row>
        <row r="4014">
          <cell r="C4014">
            <v>9525</v>
          </cell>
          <cell r="D4014">
            <v>3122</v>
          </cell>
          <cell r="E4014">
            <v>22847</v>
          </cell>
          <cell r="F4014">
            <v>0</v>
          </cell>
          <cell r="G4014">
            <v>12178</v>
          </cell>
          <cell r="H4014">
            <v>0</v>
          </cell>
          <cell r="I4014">
            <v>0</v>
          </cell>
          <cell r="J4014">
            <v>0</v>
          </cell>
          <cell r="K4014">
            <v>0</v>
          </cell>
          <cell r="L4014">
            <v>0</v>
          </cell>
          <cell r="M4014">
            <v>0</v>
          </cell>
          <cell r="N4014">
            <v>0</v>
          </cell>
          <cell r="O4014">
            <v>0</v>
          </cell>
          <cell r="P4014">
            <v>0</v>
          </cell>
          <cell r="Q4014">
            <v>0</v>
          </cell>
          <cell r="R4014">
            <v>21384</v>
          </cell>
          <cell r="S4014">
            <v>0</v>
          </cell>
          <cell r="T4014">
            <v>0</v>
          </cell>
          <cell r="U4014">
            <v>685675</v>
          </cell>
          <cell r="V4014">
            <v>1835951</v>
          </cell>
          <cell r="W4014">
            <v>44231</v>
          </cell>
          <cell r="X4014">
            <v>2546451</v>
          </cell>
          <cell r="Y4014">
            <v>2590682</v>
          </cell>
        </row>
        <row r="4015">
          <cell r="C4015">
            <v>0</v>
          </cell>
          <cell r="D4015">
            <v>0</v>
          </cell>
          <cell r="E4015">
            <v>14014</v>
          </cell>
          <cell r="F4015">
            <v>0</v>
          </cell>
          <cell r="G4015">
            <v>5234</v>
          </cell>
          <cell r="H4015">
            <v>0</v>
          </cell>
          <cell r="I4015">
            <v>0</v>
          </cell>
          <cell r="J4015">
            <v>0</v>
          </cell>
          <cell r="K4015">
            <v>0</v>
          </cell>
          <cell r="L4015">
            <v>0</v>
          </cell>
          <cell r="M4015">
            <v>0</v>
          </cell>
          <cell r="N4015">
            <v>0</v>
          </cell>
          <cell r="O4015">
            <v>0</v>
          </cell>
          <cell r="P4015">
            <v>0</v>
          </cell>
          <cell r="Q4015">
            <v>0</v>
          </cell>
          <cell r="R4015">
            <v>9576</v>
          </cell>
          <cell r="S4015">
            <v>0</v>
          </cell>
          <cell r="T4015">
            <v>0</v>
          </cell>
          <cell r="U4015">
            <v>15327</v>
          </cell>
          <cell r="V4015">
            <v>0</v>
          </cell>
          <cell r="W4015">
            <v>23590</v>
          </cell>
          <cell r="X4015">
            <v>20561</v>
          </cell>
          <cell r="Y4015">
            <v>44151</v>
          </cell>
        </row>
        <row r="4016">
          <cell r="C4016">
            <v>0</v>
          </cell>
          <cell r="D4016">
            <v>0</v>
          </cell>
          <cell r="E4016">
            <v>2850</v>
          </cell>
          <cell r="F4016">
            <v>0</v>
          </cell>
          <cell r="G4016">
            <v>41481</v>
          </cell>
          <cell r="H4016">
            <v>0</v>
          </cell>
          <cell r="I4016">
            <v>0</v>
          </cell>
          <cell r="J4016">
            <v>0</v>
          </cell>
          <cell r="K4016">
            <v>0</v>
          </cell>
          <cell r="L4016">
            <v>0</v>
          </cell>
          <cell r="M4016">
            <v>0</v>
          </cell>
          <cell r="N4016">
            <v>0</v>
          </cell>
          <cell r="O4016">
            <v>0</v>
          </cell>
          <cell r="P4016">
            <v>0</v>
          </cell>
          <cell r="Q4016">
            <v>0</v>
          </cell>
          <cell r="R4016">
            <v>0</v>
          </cell>
          <cell r="S4016">
            <v>0</v>
          </cell>
          <cell r="T4016">
            <v>0</v>
          </cell>
          <cell r="U4016">
            <v>1570</v>
          </cell>
          <cell r="V4016">
            <v>32400</v>
          </cell>
          <cell r="W4016">
            <v>2850</v>
          </cell>
          <cell r="X4016">
            <v>75451</v>
          </cell>
          <cell r="Y4016">
            <v>78301</v>
          </cell>
        </row>
        <row r="4017">
          <cell r="C4017">
            <v>0</v>
          </cell>
          <cell r="D4017">
            <v>0</v>
          </cell>
          <cell r="E4017">
            <v>2028</v>
          </cell>
          <cell r="F4017">
            <v>0</v>
          </cell>
          <cell r="G4017">
            <v>11934</v>
          </cell>
          <cell r="H4017">
            <v>0</v>
          </cell>
          <cell r="I4017">
            <v>0</v>
          </cell>
          <cell r="J4017">
            <v>0</v>
          </cell>
          <cell r="K4017">
            <v>0</v>
          </cell>
          <cell r="L4017">
            <v>0</v>
          </cell>
          <cell r="M4017">
            <v>0</v>
          </cell>
          <cell r="N4017">
            <v>0</v>
          </cell>
          <cell r="O4017">
            <v>0</v>
          </cell>
          <cell r="P4017">
            <v>0</v>
          </cell>
          <cell r="Q4017">
            <v>0</v>
          </cell>
          <cell r="R4017">
            <v>0</v>
          </cell>
          <cell r="S4017">
            <v>0</v>
          </cell>
          <cell r="T4017">
            <v>0</v>
          </cell>
          <cell r="U4017">
            <v>23832</v>
          </cell>
          <cell r="V4017">
            <v>55616</v>
          </cell>
          <cell r="W4017">
            <v>2028</v>
          </cell>
          <cell r="X4017">
            <v>91382</v>
          </cell>
          <cell r="Y4017">
            <v>93410</v>
          </cell>
        </row>
        <row r="4018">
          <cell r="C4018">
            <v>0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  <cell r="J4018">
            <v>0</v>
          </cell>
          <cell r="K4018">
            <v>0</v>
          </cell>
          <cell r="L4018">
            <v>0</v>
          </cell>
          <cell r="M4018">
            <v>0</v>
          </cell>
          <cell r="N4018">
            <v>0</v>
          </cell>
          <cell r="O4018">
            <v>0</v>
          </cell>
          <cell r="P4018">
            <v>0</v>
          </cell>
          <cell r="Q4018">
            <v>0</v>
          </cell>
          <cell r="R4018">
            <v>0</v>
          </cell>
          <cell r="S4018">
            <v>0</v>
          </cell>
          <cell r="T4018">
            <v>0</v>
          </cell>
          <cell r="U4018">
            <v>0</v>
          </cell>
          <cell r="V4018">
            <v>0</v>
          </cell>
          <cell r="W4018">
            <v>0</v>
          </cell>
          <cell r="X4018">
            <v>0</v>
          </cell>
          <cell r="Y4018">
            <v>0</v>
          </cell>
        </row>
        <row r="4019">
          <cell r="C4019">
            <v>0</v>
          </cell>
          <cell r="D4019">
            <v>0</v>
          </cell>
          <cell r="E4019">
            <v>196175</v>
          </cell>
          <cell r="F4019">
            <v>0</v>
          </cell>
          <cell r="G4019">
            <v>21419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9425</v>
          </cell>
          <cell r="S4019">
            <v>0</v>
          </cell>
          <cell r="T4019">
            <v>0</v>
          </cell>
          <cell r="U4019">
            <v>626949</v>
          </cell>
          <cell r="V4019">
            <v>1949432</v>
          </cell>
          <cell r="W4019">
            <v>205600</v>
          </cell>
          <cell r="X4019">
            <v>2597800</v>
          </cell>
          <cell r="Y4019">
            <v>2803400</v>
          </cell>
        </row>
        <row r="4020">
          <cell r="C4020">
            <v>0</v>
          </cell>
          <cell r="D4020">
            <v>0</v>
          </cell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</row>
        <row r="4021">
          <cell r="C4021">
            <v>9525</v>
          </cell>
          <cell r="D4021">
            <v>121212.32</v>
          </cell>
          <cell r="E4021">
            <v>536949</v>
          </cell>
          <cell r="F4021">
            <v>0</v>
          </cell>
          <cell r="G4021">
            <v>708795</v>
          </cell>
          <cell r="H4021">
            <v>0</v>
          </cell>
          <cell r="I4021">
            <v>0</v>
          </cell>
          <cell r="J4021">
            <v>0</v>
          </cell>
          <cell r="K4021">
            <v>0</v>
          </cell>
          <cell r="L4021">
            <v>55571</v>
          </cell>
          <cell r="M4021">
            <v>0</v>
          </cell>
          <cell r="N4021">
            <v>0</v>
          </cell>
          <cell r="O4021">
            <v>0</v>
          </cell>
          <cell r="P4021">
            <v>0</v>
          </cell>
          <cell r="Q4021">
            <v>0</v>
          </cell>
          <cell r="R4021">
            <v>548452</v>
          </cell>
          <cell r="S4021">
            <v>0</v>
          </cell>
          <cell r="T4021">
            <v>47221.34</v>
          </cell>
          <cell r="U4021">
            <v>13322769</v>
          </cell>
          <cell r="V4021">
            <v>18897739</v>
          </cell>
          <cell r="W4021">
            <v>1085401</v>
          </cell>
          <cell r="X4021">
            <v>33162832.66</v>
          </cell>
          <cell r="Y4021">
            <v>34248233.659999996</v>
          </cell>
        </row>
        <row r="4022">
          <cell r="C4022">
            <v>18824</v>
          </cell>
          <cell r="D4022">
            <v>9420</v>
          </cell>
          <cell r="E4022">
            <v>17506</v>
          </cell>
          <cell r="F4022">
            <v>15778</v>
          </cell>
          <cell r="G4022">
            <v>17425</v>
          </cell>
          <cell r="H4022">
            <v>770</v>
          </cell>
          <cell r="I4022">
            <v>630</v>
          </cell>
          <cell r="J4022">
            <v>600</v>
          </cell>
          <cell r="K4022">
            <v>0</v>
          </cell>
          <cell r="L4022">
            <v>43130</v>
          </cell>
          <cell r="M4022">
            <v>7035</v>
          </cell>
          <cell r="N4022">
            <v>26110</v>
          </cell>
          <cell r="O4022">
            <v>4725</v>
          </cell>
          <cell r="P4022">
            <v>42736</v>
          </cell>
          <cell r="Q4022">
            <v>75385</v>
          </cell>
          <cell r="R4022">
            <v>7639</v>
          </cell>
          <cell r="S4022">
            <v>20206</v>
          </cell>
          <cell r="T4022">
            <v>32294.97</v>
          </cell>
          <cell r="U4022">
            <v>83503</v>
          </cell>
          <cell r="V4022">
            <v>840</v>
          </cell>
          <cell r="W4022">
            <v>25145</v>
          </cell>
          <cell r="X4022">
            <v>399411.97</v>
          </cell>
          <cell r="Y4022">
            <v>424556.97</v>
          </cell>
        </row>
        <row r="4023">
          <cell r="C4023">
            <v>48722</v>
          </cell>
          <cell r="D4023">
            <v>5485</v>
          </cell>
          <cell r="E4023">
            <v>17717</v>
          </cell>
          <cell r="F4023">
            <v>9765</v>
          </cell>
          <cell r="G4023">
            <v>11898</v>
          </cell>
          <cell r="H4023">
            <v>1510</v>
          </cell>
          <cell r="I4023">
            <v>0</v>
          </cell>
          <cell r="J4023">
            <v>0</v>
          </cell>
          <cell r="K4023">
            <v>0</v>
          </cell>
          <cell r="L4023">
            <v>9833</v>
          </cell>
          <cell r="M4023">
            <v>14120</v>
          </cell>
          <cell r="N4023">
            <v>9669</v>
          </cell>
          <cell r="O4023">
            <v>6090</v>
          </cell>
          <cell r="P4023">
            <v>16283</v>
          </cell>
          <cell r="Q4023">
            <v>66250</v>
          </cell>
          <cell r="R4023">
            <v>9788</v>
          </cell>
          <cell r="S4023">
            <v>9410</v>
          </cell>
          <cell r="T4023">
            <v>16995.240000000002</v>
          </cell>
          <cell r="U4023">
            <v>68539</v>
          </cell>
          <cell r="V4023">
            <v>3024</v>
          </cell>
          <cell r="W4023">
            <v>27505</v>
          </cell>
          <cell r="X4023">
            <v>297593.24</v>
          </cell>
          <cell r="Y4023">
            <v>325098.23999999999</v>
          </cell>
        </row>
        <row r="4024">
          <cell r="C4024">
            <v>47508</v>
          </cell>
          <cell r="D4024">
            <v>18527.25</v>
          </cell>
          <cell r="E4024">
            <v>38175</v>
          </cell>
          <cell r="F4024">
            <v>19463</v>
          </cell>
          <cell r="G4024">
            <v>32438</v>
          </cell>
          <cell r="H4024">
            <v>6850</v>
          </cell>
          <cell r="I4024">
            <v>540</v>
          </cell>
          <cell r="J4024">
            <v>775</v>
          </cell>
          <cell r="K4024">
            <v>0</v>
          </cell>
          <cell r="L4024">
            <v>3150</v>
          </cell>
          <cell r="M4024">
            <v>18398</v>
          </cell>
          <cell r="N4024">
            <v>12380</v>
          </cell>
          <cell r="O4024">
            <v>6750</v>
          </cell>
          <cell r="P4024">
            <v>129301</v>
          </cell>
          <cell r="Q4024">
            <v>104893</v>
          </cell>
          <cell r="R4024">
            <v>28438</v>
          </cell>
          <cell r="S4024">
            <v>7775</v>
          </cell>
          <cell r="T4024">
            <v>42169.84</v>
          </cell>
          <cell r="U4024">
            <v>147295</v>
          </cell>
          <cell r="V4024">
            <v>5190</v>
          </cell>
          <cell r="W4024">
            <v>66613</v>
          </cell>
          <cell r="X4024">
            <v>603403.09</v>
          </cell>
          <cell r="Y4024">
            <v>670016.09</v>
          </cell>
        </row>
        <row r="4025">
          <cell r="C4025">
            <v>11215</v>
          </cell>
          <cell r="D4025">
            <v>660</v>
          </cell>
          <cell r="E4025">
            <v>7593</v>
          </cell>
          <cell r="F4025">
            <v>6885</v>
          </cell>
          <cell r="G4025">
            <v>47378</v>
          </cell>
          <cell r="H4025">
            <v>0</v>
          </cell>
          <cell r="I4025">
            <v>1490</v>
          </cell>
          <cell r="J4025">
            <v>0</v>
          </cell>
          <cell r="K4025">
            <v>0</v>
          </cell>
          <cell r="L4025">
            <v>3560</v>
          </cell>
          <cell r="M4025">
            <v>7635</v>
          </cell>
          <cell r="N4025">
            <v>9087</v>
          </cell>
          <cell r="O4025">
            <v>2458</v>
          </cell>
          <cell r="P4025">
            <v>22863</v>
          </cell>
          <cell r="Q4025">
            <v>17975</v>
          </cell>
          <cell r="R4025">
            <v>2400</v>
          </cell>
          <cell r="S4025">
            <v>3150</v>
          </cell>
          <cell r="T4025">
            <v>8462.59</v>
          </cell>
          <cell r="U4025">
            <v>62881</v>
          </cell>
          <cell r="V4025">
            <v>0</v>
          </cell>
          <cell r="W4025">
            <v>9993</v>
          </cell>
          <cell r="X4025">
            <v>205699.59</v>
          </cell>
          <cell r="Y4025">
            <v>215692.59</v>
          </cell>
        </row>
        <row r="4026">
          <cell r="C4026">
            <v>40512</v>
          </cell>
          <cell r="D4026">
            <v>8615</v>
          </cell>
          <cell r="E4026">
            <v>19404</v>
          </cell>
          <cell r="F4026">
            <v>6195</v>
          </cell>
          <cell r="G4026">
            <v>15901</v>
          </cell>
          <cell r="H4026">
            <v>2565</v>
          </cell>
          <cell r="I4026">
            <v>0</v>
          </cell>
          <cell r="J4026">
            <v>210</v>
          </cell>
          <cell r="K4026">
            <v>0</v>
          </cell>
          <cell r="L4026">
            <v>7200</v>
          </cell>
          <cell r="M4026">
            <v>9075</v>
          </cell>
          <cell r="N4026">
            <v>3802</v>
          </cell>
          <cell r="O4026">
            <v>1740</v>
          </cell>
          <cell r="P4026">
            <v>47111</v>
          </cell>
          <cell r="Q4026">
            <v>13039</v>
          </cell>
          <cell r="R4026">
            <v>12509</v>
          </cell>
          <cell r="S4026">
            <v>12273</v>
          </cell>
          <cell r="T4026">
            <v>17592.72</v>
          </cell>
          <cell r="U4026">
            <v>122216</v>
          </cell>
          <cell r="V4026">
            <v>4410</v>
          </cell>
          <cell r="W4026">
            <v>31913</v>
          </cell>
          <cell r="X4026">
            <v>312456.71999999997</v>
          </cell>
          <cell r="Y4026">
            <v>344369.72</v>
          </cell>
        </row>
        <row r="4027">
          <cell r="C4027">
            <v>39104</v>
          </cell>
          <cell r="D4027">
            <v>8490</v>
          </cell>
          <cell r="E4027">
            <v>19404</v>
          </cell>
          <cell r="F4027">
            <v>20790</v>
          </cell>
          <cell r="G4027">
            <v>20392</v>
          </cell>
          <cell r="H4027">
            <v>735</v>
          </cell>
          <cell r="I4027">
            <v>0</v>
          </cell>
          <cell r="J4027">
            <v>0</v>
          </cell>
          <cell r="K4027">
            <v>0</v>
          </cell>
          <cell r="L4027">
            <v>58672</v>
          </cell>
          <cell r="M4027">
            <v>16040</v>
          </cell>
          <cell r="N4027">
            <v>5351</v>
          </cell>
          <cell r="O4027">
            <v>8956</v>
          </cell>
          <cell r="P4027">
            <v>84360</v>
          </cell>
          <cell r="Q4027">
            <v>22071</v>
          </cell>
          <cell r="R4027">
            <v>0</v>
          </cell>
          <cell r="S4027">
            <v>13053</v>
          </cell>
          <cell r="T4027">
            <v>24676.23</v>
          </cell>
          <cell r="U4027">
            <v>15782</v>
          </cell>
          <cell r="V4027">
            <v>525</v>
          </cell>
          <cell r="W4027">
            <v>19404</v>
          </cell>
          <cell r="X4027">
            <v>338997.23</v>
          </cell>
          <cell r="Y4027">
            <v>358401.23</v>
          </cell>
        </row>
        <row r="4028">
          <cell r="C4028">
            <v>23715</v>
          </cell>
          <cell r="D4028">
            <v>930</v>
          </cell>
          <cell r="E4028">
            <v>10335</v>
          </cell>
          <cell r="F4028">
            <v>5670</v>
          </cell>
          <cell r="G4028">
            <v>1928</v>
          </cell>
          <cell r="H4028">
            <v>465</v>
          </cell>
          <cell r="I4028">
            <v>0</v>
          </cell>
          <cell r="J4028">
            <v>0</v>
          </cell>
          <cell r="K4028">
            <v>0</v>
          </cell>
          <cell r="L4028">
            <v>65202</v>
          </cell>
          <cell r="M4028">
            <v>3784</v>
          </cell>
          <cell r="N4028">
            <v>2930</v>
          </cell>
          <cell r="O4028">
            <v>1260</v>
          </cell>
          <cell r="P4028">
            <v>71708</v>
          </cell>
          <cell r="Q4028">
            <v>29194</v>
          </cell>
          <cell r="R4028">
            <v>3600</v>
          </cell>
          <cell r="S4028">
            <v>9112</v>
          </cell>
          <cell r="T4028">
            <v>28958.95</v>
          </cell>
          <cell r="U4028">
            <v>38246</v>
          </cell>
          <cell r="V4028">
            <v>840</v>
          </cell>
          <cell r="W4028">
            <v>13935</v>
          </cell>
          <cell r="X4028">
            <v>283942.95</v>
          </cell>
          <cell r="Y4028">
            <v>297877.95</v>
          </cell>
        </row>
        <row r="4029">
          <cell r="C4029">
            <v>3365</v>
          </cell>
          <cell r="D4029">
            <v>4414.96</v>
          </cell>
          <cell r="E4029">
            <v>12655</v>
          </cell>
          <cell r="F4029">
            <v>15607</v>
          </cell>
          <cell r="G4029">
            <v>1921</v>
          </cell>
          <cell r="H4029">
            <v>2565</v>
          </cell>
          <cell r="I4029">
            <v>284</v>
          </cell>
          <cell r="J4029">
            <v>0</v>
          </cell>
          <cell r="K4029">
            <v>0</v>
          </cell>
          <cell r="L4029">
            <v>1485</v>
          </cell>
          <cell r="M4029">
            <v>9735</v>
          </cell>
          <cell r="N4029">
            <v>10695</v>
          </cell>
          <cell r="O4029">
            <v>0</v>
          </cell>
          <cell r="P4029">
            <v>34360</v>
          </cell>
          <cell r="Q4029">
            <v>6531</v>
          </cell>
          <cell r="R4029">
            <v>8025</v>
          </cell>
          <cell r="S4029">
            <v>17578</v>
          </cell>
          <cell r="T4029">
            <v>28763.35</v>
          </cell>
          <cell r="U4029">
            <v>79371</v>
          </cell>
          <cell r="V4029">
            <v>630</v>
          </cell>
          <cell r="W4029">
            <v>20680</v>
          </cell>
          <cell r="X4029">
            <v>217305.31</v>
          </cell>
          <cell r="Y4029">
            <v>237985.31</v>
          </cell>
        </row>
        <row r="4030">
          <cell r="C4030">
            <v>25046</v>
          </cell>
          <cell r="D4030">
            <v>1550</v>
          </cell>
          <cell r="E4030">
            <v>5273</v>
          </cell>
          <cell r="F4030">
            <v>5145</v>
          </cell>
          <cell r="G4030">
            <v>6887</v>
          </cell>
          <cell r="H4030">
            <v>210</v>
          </cell>
          <cell r="I4030">
            <v>0</v>
          </cell>
          <cell r="J4030">
            <v>0</v>
          </cell>
          <cell r="K4030">
            <v>0</v>
          </cell>
          <cell r="L4030">
            <v>416</v>
          </cell>
          <cell r="M4030">
            <v>3375</v>
          </cell>
          <cell r="N4030">
            <v>0</v>
          </cell>
          <cell r="O4030">
            <v>0</v>
          </cell>
          <cell r="P4030">
            <v>43863</v>
          </cell>
          <cell r="Q4030">
            <v>24728</v>
          </cell>
          <cell r="R4030">
            <v>5618</v>
          </cell>
          <cell r="S4030">
            <v>3435</v>
          </cell>
          <cell r="T4030">
            <v>6297</v>
          </cell>
          <cell r="U4030">
            <v>23675</v>
          </cell>
          <cell r="V4030">
            <v>420</v>
          </cell>
          <cell r="W4030">
            <v>10891</v>
          </cell>
          <cell r="X4030">
            <v>145047</v>
          </cell>
          <cell r="Y4030">
            <v>155938</v>
          </cell>
        </row>
        <row r="4031">
          <cell r="C4031">
            <v>0</v>
          </cell>
          <cell r="D4031">
            <v>0</v>
          </cell>
          <cell r="E4031">
            <v>633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12480</v>
          </cell>
          <cell r="M4031">
            <v>600</v>
          </cell>
          <cell r="N4031">
            <v>630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204</v>
          </cell>
          <cell r="U4031">
            <v>1220</v>
          </cell>
          <cell r="V4031">
            <v>0</v>
          </cell>
          <cell r="W4031">
            <v>633</v>
          </cell>
          <cell r="X4031">
            <v>15134</v>
          </cell>
          <cell r="Y4031">
            <v>15767</v>
          </cell>
        </row>
        <row r="4032">
          <cell r="C4032">
            <v>74778</v>
          </cell>
          <cell r="D4032">
            <v>118294.8</v>
          </cell>
          <cell r="E4032">
            <v>78036</v>
          </cell>
          <cell r="F4032">
            <v>14175</v>
          </cell>
          <cell r="G4032">
            <v>116205</v>
          </cell>
          <cell r="H4032">
            <v>5340</v>
          </cell>
          <cell r="I4032">
            <v>24705</v>
          </cell>
          <cell r="J4032">
            <v>0</v>
          </cell>
          <cell r="K4032">
            <v>3600</v>
          </cell>
          <cell r="L4032">
            <v>309097</v>
          </cell>
          <cell r="M4032">
            <v>35180</v>
          </cell>
          <cell r="N4032">
            <v>11381</v>
          </cell>
          <cell r="O4032">
            <v>129206</v>
          </cell>
          <cell r="P4032">
            <v>65408</v>
          </cell>
          <cell r="Q4032">
            <v>19973</v>
          </cell>
          <cell r="R4032">
            <v>36641</v>
          </cell>
          <cell r="S4032">
            <v>16098</v>
          </cell>
          <cell r="T4032">
            <v>119853.53</v>
          </cell>
          <cell r="U4032">
            <v>124865</v>
          </cell>
          <cell r="V4032">
            <v>28437</v>
          </cell>
          <cell r="W4032">
            <v>114677</v>
          </cell>
          <cell r="X4032">
            <v>1216596.33</v>
          </cell>
          <cell r="Y4032">
            <v>1331273.33</v>
          </cell>
        </row>
        <row r="4033">
          <cell r="C4033">
            <v>22800</v>
          </cell>
          <cell r="D4033">
            <v>6035</v>
          </cell>
          <cell r="E4033">
            <v>12233</v>
          </cell>
          <cell r="F4033">
            <v>5670</v>
          </cell>
          <cell r="G4033">
            <v>33682</v>
          </cell>
          <cell r="H4033">
            <v>3729</v>
          </cell>
          <cell r="I4033">
            <v>5481</v>
          </cell>
          <cell r="J4033">
            <v>0</v>
          </cell>
          <cell r="K4033">
            <v>0</v>
          </cell>
          <cell r="L4033">
            <v>8245</v>
          </cell>
          <cell r="M4033">
            <v>11020</v>
          </cell>
          <cell r="N4033">
            <v>11332</v>
          </cell>
          <cell r="O4033">
            <v>13860</v>
          </cell>
          <cell r="P4033">
            <v>39285</v>
          </cell>
          <cell r="Q4033">
            <v>13495</v>
          </cell>
          <cell r="R4033">
            <v>13259</v>
          </cell>
          <cell r="S4033">
            <v>14814</v>
          </cell>
          <cell r="T4033">
            <v>22356.26</v>
          </cell>
          <cell r="U4033">
            <v>86809</v>
          </cell>
          <cell r="V4033">
            <v>0</v>
          </cell>
          <cell r="W4033">
            <v>25492</v>
          </cell>
          <cell r="X4033">
            <v>298613.26</v>
          </cell>
          <cell r="Y4033">
            <v>324105.26</v>
          </cell>
        </row>
        <row r="4034">
          <cell r="C4034">
            <v>55012</v>
          </cell>
          <cell r="D4034">
            <v>7515</v>
          </cell>
          <cell r="E4034">
            <v>21935</v>
          </cell>
          <cell r="F4034">
            <v>11535</v>
          </cell>
          <cell r="G4034">
            <v>4358</v>
          </cell>
          <cell r="H4034">
            <v>5770</v>
          </cell>
          <cell r="I4034">
            <v>7455</v>
          </cell>
          <cell r="J4034">
            <v>0</v>
          </cell>
          <cell r="K4034">
            <v>0</v>
          </cell>
          <cell r="L4034">
            <v>19575</v>
          </cell>
          <cell r="M4034">
            <v>15651</v>
          </cell>
          <cell r="N4034">
            <v>2408</v>
          </cell>
          <cell r="O4034">
            <v>8505</v>
          </cell>
          <cell r="P4034">
            <v>59174</v>
          </cell>
          <cell r="Q4034">
            <v>10971</v>
          </cell>
          <cell r="R4034">
            <v>2415</v>
          </cell>
          <cell r="S4034">
            <v>8498</v>
          </cell>
          <cell r="T4034">
            <v>31003.18</v>
          </cell>
          <cell r="U4034">
            <v>41869</v>
          </cell>
          <cell r="V4034">
            <v>2220</v>
          </cell>
          <cell r="W4034">
            <v>24350</v>
          </cell>
          <cell r="X4034">
            <v>291519.18</v>
          </cell>
          <cell r="Y4034">
            <v>315869.18</v>
          </cell>
        </row>
        <row r="4035">
          <cell r="C4035">
            <v>0</v>
          </cell>
          <cell r="D4035">
            <v>0</v>
          </cell>
          <cell r="E4035">
            <v>1476</v>
          </cell>
          <cell r="F4035">
            <v>105</v>
          </cell>
          <cell r="G4035">
            <v>0</v>
          </cell>
          <cell r="H4035">
            <v>0</v>
          </cell>
          <cell r="I4035">
            <v>0</v>
          </cell>
          <cell r="J4035">
            <v>0</v>
          </cell>
          <cell r="K4035">
            <v>0</v>
          </cell>
          <cell r="L4035">
            <v>0</v>
          </cell>
          <cell r="M4035">
            <v>0</v>
          </cell>
          <cell r="N4035">
            <v>0</v>
          </cell>
          <cell r="O4035">
            <v>0</v>
          </cell>
          <cell r="P4035">
            <v>0</v>
          </cell>
          <cell r="Q4035">
            <v>0</v>
          </cell>
          <cell r="R4035">
            <v>0</v>
          </cell>
          <cell r="S4035">
            <v>0</v>
          </cell>
          <cell r="T4035">
            <v>0</v>
          </cell>
          <cell r="U4035">
            <v>0</v>
          </cell>
          <cell r="V4035">
            <v>0</v>
          </cell>
          <cell r="W4035">
            <v>1476</v>
          </cell>
          <cell r="X4035">
            <v>105</v>
          </cell>
          <cell r="Y4035">
            <v>1581</v>
          </cell>
        </row>
        <row r="4036">
          <cell r="C4036">
            <v>0</v>
          </cell>
          <cell r="D4036">
            <v>0</v>
          </cell>
          <cell r="E4036">
            <v>0</v>
          </cell>
          <cell r="F4036">
            <v>0</v>
          </cell>
          <cell r="G4036">
            <v>1439</v>
          </cell>
          <cell r="H4036">
            <v>0</v>
          </cell>
          <cell r="I4036">
            <v>0</v>
          </cell>
          <cell r="J4036">
            <v>0</v>
          </cell>
          <cell r="K4036">
            <v>0</v>
          </cell>
          <cell r="L4036">
            <v>0</v>
          </cell>
          <cell r="M4036">
            <v>0</v>
          </cell>
          <cell r="N4036">
            <v>0</v>
          </cell>
          <cell r="O4036">
            <v>0</v>
          </cell>
          <cell r="P4036">
            <v>0</v>
          </cell>
          <cell r="Q4036">
            <v>0</v>
          </cell>
          <cell r="R4036">
            <v>1575</v>
          </cell>
          <cell r="S4036">
            <v>0</v>
          </cell>
          <cell r="T4036">
            <v>0</v>
          </cell>
          <cell r="U4036">
            <v>0</v>
          </cell>
          <cell r="V4036">
            <v>0</v>
          </cell>
          <cell r="W4036">
            <v>1575</v>
          </cell>
          <cell r="X4036">
            <v>1439</v>
          </cell>
          <cell r="Y4036">
            <v>3014</v>
          </cell>
        </row>
        <row r="4037">
          <cell r="C4037">
            <v>0</v>
          </cell>
          <cell r="D4037">
            <v>0</v>
          </cell>
          <cell r="E4037">
            <v>422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  <cell r="J4037">
            <v>0</v>
          </cell>
          <cell r="K4037">
            <v>0</v>
          </cell>
          <cell r="L4037">
            <v>0</v>
          </cell>
          <cell r="M4037">
            <v>0</v>
          </cell>
          <cell r="N4037">
            <v>0</v>
          </cell>
          <cell r="O4037">
            <v>0</v>
          </cell>
          <cell r="P4037">
            <v>0</v>
          </cell>
          <cell r="Q4037">
            <v>0</v>
          </cell>
          <cell r="R4037">
            <v>0</v>
          </cell>
          <cell r="S4037">
            <v>0</v>
          </cell>
          <cell r="T4037">
            <v>0</v>
          </cell>
          <cell r="U4037">
            <v>0</v>
          </cell>
          <cell r="V4037">
            <v>0</v>
          </cell>
          <cell r="W4037">
            <v>422</v>
          </cell>
          <cell r="X4037">
            <v>0</v>
          </cell>
          <cell r="Y4037">
            <v>422</v>
          </cell>
        </row>
        <row r="4038">
          <cell r="C4038">
            <v>0</v>
          </cell>
          <cell r="D4038">
            <v>0</v>
          </cell>
          <cell r="E4038">
            <v>0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  <cell r="J4038">
            <v>0</v>
          </cell>
          <cell r="K4038">
            <v>0</v>
          </cell>
          <cell r="L4038">
            <v>0</v>
          </cell>
          <cell r="M4038">
            <v>0</v>
          </cell>
          <cell r="N4038">
            <v>0</v>
          </cell>
          <cell r="O4038">
            <v>0</v>
          </cell>
          <cell r="P4038">
            <v>0</v>
          </cell>
          <cell r="Q4038">
            <v>0</v>
          </cell>
          <cell r="R4038">
            <v>0</v>
          </cell>
          <cell r="S4038">
            <v>0</v>
          </cell>
          <cell r="T4038">
            <v>0</v>
          </cell>
          <cell r="U4038">
            <v>0</v>
          </cell>
          <cell r="V4038">
            <v>0</v>
          </cell>
          <cell r="W4038">
            <v>0</v>
          </cell>
          <cell r="X4038">
            <v>0</v>
          </cell>
          <cell r="Y4038">
            <v>0</v>
          </cell>
        </row>
        <row r="4039">
          <cell r="C4039">
            <v>0</v>
          </cell>
          <cell r="D4039">
            <v>0</v>
          </cell>
          <cell r="E4039">
            <v>13709</v>
          </cell>
          <cell r="F4039">
            <v>0</v>
          </cell>
          <cell r="G4039">
            <v>0</v>
          </cell>
          <cell r="H4039">
            <v>0</v>
          </cell>
          <cell r="I4039">
            <v>0</v>
          </cell>
          <cell r="J4039">
            <v>0</v>
          </cell>
          <cell r="K4039">
            <v>0</v>
          </cell>
          <cell r="L4039">
            <v>0</v>
          </cell>
          <cell r="M4039">
            <v>0</v>
          </cell>
          <cell r="N4039">
            <v>0</v>
          </cell>
          <cell r="O4039">
            <v>0</v>
          </cell>
          <cell r="P4039">
            <v>0</v>
          </cell>
          <cell r="Q4039">
            <v>0</v>
          </cell>
          <cell r="R4039">
            <v>19740</v>
          </cell>
          <cell r="S4039">
            <v>0</v>
          </cell>
          <cell r="T4039">
            <v>0</v>
          </cell>
          <cell r="U4039">
            <v>0</v>
          </cell>
          <cell r="V4039">
            <v>0</v>
          </cell>
          <cell r="W4039">
            <v>33449</v>
          </cell>
          <cell r="X4039">
            <v>0</v>
          </cell>
          <cell r="Y4039">
            <v>33449</v>
          </cell>
        </row>
        <row r="4040">
          <cell r="C4040">
            <v>0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  <cell r="J4040">
            <v>0</v>
          </cell>
          <cell r="K4040">
            <v>0</v>
          </cell>
          <cell r="L4040">
            <v>0</v>
          </cell>
          <cell r="M4040">
            <v>0</v>
          </cell>
          <cell r="N4040">
            <v>0</v>
          </cell>
          <cell r="O4040">
            <v>0</v>
          </cell>
          <cell r="P4040">
            <v>0</v>
          </cell>
          <cell r="Q4040">
            <v>0</v>
          </cell>
          <cell r="R4040">
            <v>105</v>
          </cell>
          <cell r="S4040">
            <v>809</v>
          </cell>
          <cell r="T4040">
            <v>0</v>
          </cell>
          <cell r="U4040">
            <v>0</v>
          </cell>
          <cell r="V4040">
            <v>0</v>
          </cell>
          <cell r="W4040">
            <v>105</v>
          </cell>
          <cell r="X4040">
            <v>809</v>
          </cell>
          <cell r="Y4040">
            <v>914</v>
          </cell>
        </row>
        <row r="4041">
          <cell r="C4041">
            <v>410601</v>
          </cell>
          <cell r="D4041">
            <v>189937.01</v>
          </cell>
          <cell r="E4041">
            <v>276506</v>
          </cell>
          <cell r="F4041">
            <v>136783</v>
          </cell>
          <cell r="G4041">
            <v>311852</v>
          </cell>
          <cell r="H4041">
            <v>30509</v>
          </cell>
          <cell r="I4041">
            <v>40585</v>
          </cell>
          <cell r="J4041">
            <v>1585</v>
          </cell>
          <cell r="K4041">
            <v>3600</v>
          </cell>
          <cell r="L4041">
            <v>542045</v>
          </cell>
          <cell r="M4041">
            <v>151648</v>
          </cell>
          <cell r="N4041">
            <v>105775</v>
          </cell>
          <cell r="O4041">
            <v>183550</v>
          </cell>
          <cell r="P4041">
            <v>656452</v>
          </cell>
          <cell r="Q4041">
            <v>404505</v>
          </cell>
          <cell r="R4041">
            <v>151752</v>
          </cell>
          <cell r="S4041">
            <v>136211</v>
          </cell>
          <cell r="T4041">
            <v>379627.86</v>
          </cell>
          <cell r="U4041">
            <v>896271</v>
          </cell>
          <cell r="V4041">
            <v>46536</v>
          </cell>
          <cell r="W4041">
            <v>428258</v>
          </cell>
          <cell r="X4041">
            <v>4628072.87</v>
          </cell>
          <cell r="Y4041">
            <v>5056330.87</v>
          </cell>
        </row>
        <row r="4042">
          <cell r="C4042">
            <v>0</v>
          </cell>
          <cell r="D4042">
            <v>0</v>
          </cell>
          <cell r="E4042">
            <v>0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  <cell r="J4042">
            <v>0</v>
          </cell>
          <cell r="K4042">
            <v>279021</v>
          </cell>
          <cell r="L4042">
            <v>0</v>
          </cell>
          <cell r="M4042">
            <v>0</v>
          </cell>
          <cell r="N4042">
            <v>0</v>
          </cell>
          <cell r="O4042">
            <v>0</v>
          </cell>
          <cell r="P4042">
            <v>0</v>
          </cell>
          <cell r="Q4042">
            <v>0</v>
          </cell>
          <cell r="R4042">
            <v>0</v>
          </cell>
          <cell r="S4042">
            <v>0</v>
          </cell>
          <cell r="T4042">
            <v>0</v>
          </cell>
          <cell r="U4042">
            <v>0</v>
          </cell>
          <cell r="V4042">
            <v>0</v>
          </cell>
          <cell r="W4042">
            <v>0</v>
          </cell>
          <cell r="X4042">
            <v>279021</v>
          </cell>
          <cell r="Y4042">
            <v>279021</v>
          </cell>
        </row>
        <row r="4043">
          <cell r="C4043">
            <v>0</v>
          </cell>
          <cell r="D4043">
            <v>0</v>
          </cell>
          <cell r="E4043">
            <v>0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  <cell r="J4043">
            <v>0</v>
          </cell>
          <cell r="K4043">
            <v>151208</v>
          </cell>
          <cell r="L4043">
            <v>0</v>
          </cell>
          <cell r="M4043">
            <v>0</v>
          </cell>
          <cell r="N4043">
            <v>0</v>
          </cell>
          <cell r="O4043">
            <v>0</v>
          </cell>
          <cell r="P4043">
            <v>0</v>
          </cell>
          <cell r="Q4043">
            <v>0</v>
          </cell>
          <cell r="R4043">
            <v>0</v>
          </cell>
          <cell r="S4043">
            <v>0</v>
          </cell>
          <cell r="T4043">
            <v>0</v>
          </cell>
          <cell r="U4043">
            <v>0</v>
          </cell>
          <cell r="V4043">
            <v>0</v>
          </cell>
          <cell r="W4043">
            <v>0</v>
          </cell>
          <cell r="X4043">
            <v>151208</v>
          </cell>
          <cell r="Y4043">
            <v>151208</v>
          </cell>
        </row>
        <row r="4044">
          <cell r="C4044">
            <v>0</v>
          </cell>
          <cell r="D4044">
            <v>0</v>
          </cell>
          <cell r="E4044">
            <v>0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  <cell r="J4044">
            <v>0</v>
          </cell>
          <cell r="K4044">
            <v>75201</v>
          </cell>
          <cell r="L4044">
            <v>0</v>
          </cell>
          <cell r="M4044">
            <v>0</v>
          </cell>
          <cell r="N4044">
            <v>0</v>
          </cell>
          <cell r="O4044">
            <v>0</v>
          </cell>
          <cell r="P4044">
            <v>0</v>
          </cell>
          <cell r="Q4044">
            <v>0</v>
          </cell>
          <cell r="R4044">
            <v>0</v>
          </cell>
          <cell r="S4044">
            <v>0</v>
          </cell>
          <cell r="T4044">
            <v>0</v>
          </cell>
          <cell r="U4044">
            <v>0</v>
          </cell>
          <cell r="V4044">
            <v>0</v>
          </cell>
          <cell r="W4044">
            <v>0</v>
          </cell>
          <cell r="X4044">
            <v>75201</v>
          </cell>
          <cell r="Y4044">
            <v>75201</v>
          </cell>
        </row>
        <row r="4045">
          <cell r="C4045">
            <v>0</v>
          </cell>
          <cell r="D4045">
            <v>0</v>
          </cell>
          <cell r="E4045">
            <v>0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  <cell r="J4045">
            <v>0</v>
          </cell>
          <cell r="K4045">
            <v>167617</v>
          </cell>
          <cell r="L4045">
            <v>0</v>
          </cell>
          <cell r="M4045">
            <v>0</v>
          </cell>
          <cell r="N4045">
            <v>0</v>
          </cell>
          <cell r="O4045">
            <v>0</v>
          </cell>
          <cell r="P4045">
            <v>0</v>
          </cell>
          <cell r="Q4045">
            <v>0</v>
          </cell>
          <cell r="R4045">
            <v>0</v>
          </cell>
          <cell r="S4045">
            <v>0</v>
          </cell>
          <cell r="T4045">
            <v>0</v>
          </cell>
          <cell r="U4045">
            <v>0</v>
          </cell>
          <cell r="V4045">
            <v>0</v>
          </cell>
          <cell r="W4045">
            <v>0</v>
          </cell>
          <cell r="X4045">
            <v>167617</v>
          </cell>
          <cell r="Y4045">
            <v>167617</v>
          </cell>
        </row>
        <row r="4046">
          <cell r="C4046">
            <v>0</v>
          </cell>
          <cell r="D4046">
            <v>0</v>
          </cell>
          <cell r="E4046">
            <v>0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  <cell r="J4046">
            <v>0</v>
          </cell>
          <cell r="K4046">
            <v>574859</v>
          </cell>
          <cell r="L4046">
            <v>0</v>
          </cell>
          <cell r="M4046">
            <v>0</v>
          </cell>
          <cell r="N4046">
            <v>0</v>
          </cell>
          <cell r="O4046">
            <v>0</v>
          </cell>
          <cell r="P4046">
            <v>0</v>
          </cell>
          <cell r="Q4046">
            <v>0</v>
          </cell>
          <cell r="R4046">
            <v>0</v>
          </cell>
          <cell r="S4046">
            <v>0</v>
          </cell>
          <cell r="T4046">
            <v>0</v>
          </cell>
          <cell r="U4046">
            <v>0</v>
          </cell>
          <cell r="V4046">
            <v>0</v>
          </cell>
          <cell r="W4046">
            <v>0</v>
          </cell>
          <cell r="X4046">
            <v>574859</v>
          </cell>
          <cell r="Y4046">
            <v>574859</v>
          </cell>
        </row>
        <row r="4047">
          <cell r="C4047">
            <v>0</v>
          </cell>
          <cell r="D4047">
            <v>0</v>
          </cell>
          <cell r="E4047">
            <v>0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  <cell r="J4047">
            <v>0</v>
          </cell>
          <cell r="K4047">
            <v>908180</v>
          </cell>
          <cell r="L4047">
            <v>0</v>
          </cell>
          <cell r="M4047">
            <v>0</v>
          </cell>
          <cell r="N4047">
            <v>0</v>
          </cell>
          <cell r="O4047">
            <v>0</v>
          </cell>
          <cell r="P4047">
            <v>0</v>
          </cell>
          <cell r="Q4047">
            <v>0</v>
          </cell>
          <cell r="R4047">
            <v>0</v>
          </cell>
          <cell r="S4047">
            <v>0</v>
          </cell>
          <cell r="T4047">
            <v>0</v>
          </cell>
          <cell r="U4047">
            <v>0</v>
          </cell>
          <cell r="V4047">
            <v>0</v>
          </cell>
          <cell r="W4047">
            <v>0</v>
          </cell>
          <cell r="X4047">
            <v>908180</v>
          </cell>
          <cell r="Y4047">
            <v>908180</v>
          </cell>
        </row>
        <row r="4048">
          <cell r="C4048">
            <v>0</v>
          </cell>
          <cell r="D4048">
            <v>0</v>
          </cell>
          <cell r="E4048">
            <v>0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  <cell r="J4048">
            <v>0</v>
          </cell>
          <cell r="K4048">
            <v>146682</v>
          </cell>
          <cell r="L4048">
            <v>0</v>
          </cell>
          <cell r="M4048">
            <v>0</v>
          </cell>
          <cell r="N4048">
            <v>0</v>
          </cell>
          <cell r="O4048">
            <v>0</v>
          </cell>
          <cell r="P4048">
            <v>0</v>
          </cell>
          <cell r="Q4048">
            <v>0</v>
          </cell>
          <cell r="R4048">
            <v>0</v>
          </cell>
          <cell r="S4048">
            <v>0</v>
          </cell>
          <cell r="T4048">
            <v>0</v>
          </cell>
          <cell r="U4048">
            <v>0</v>
          </cell>
          <cell r="V4048">
            <v>0</v>
          </cell>
          <cell r="W4048">
            <v>0</v>
          </cell>
          <cell r="X4048">
            <v>146682</v>
          </cell>
          <cell r="Y4048">
            <v>146682</v>
          </cell>
        </row>
        <row r="4049">
          <cell r="C4049">
            <v>0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  <cell r="J4049">
            <v>0</v>
          </cell>
          <cell r="K4049">
            <v>45932</v>
          </cell>
          <cell r="L4049">
            <v>0</v>
          </cell>
          <cell r="M4049">
            <v>0</v>
          </cell>
          <cell r="N4049">
            <v>0</v>
          </cell>
          <cell r="O4049">
            <v>0</v>
          </cell>
          <cell r="P4049">
            <v>0</v>
          </cell>
          <cell r="Q4049">
            <v>0</v>
          </cell>
          <cell r="R4049">
            <v>0</v>
          </cell>
          <cell r="S4049">
            <v>0</v>
          </cell>
          <cell r="T4049">
            <v>0</v>
          </cell>
          <cell r="U4049">
            <v>0</v>
          </cell>
          <cell r="V4049">
            <v>0</v>
          </cell>
          <cell r="W4049">
            <v>0</v>
          </cell>
          <cell r="X4049">
            <v>45932</v>
          </cell>
          <cell r="Y4049">
            <v>45932</v>
          </cell>
        </row>
        <row r="4050">
          <cell r="C4050">
            <v>0</v>
          </cell>
          <cell r="D4050">
            <v>0</v>
          </cell>
          <cell r="E4050">
            <v>0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  <cell r="J4050">
            <v>0</v>
          </cell>
          <cell r="K4050">
            <v>15232</v>
          </cell>
          <cell r="L4050">
            <v>0</v>
          </cell>
          <cell r="M4050">
            <v>0</v>
          </cell>
          <cell r="N4050">
            <v>0</v>
          </cell>
          <cell r="O4050">
            <v>0</v>
          </cell>
          <cell r="P4050">
            <v>0</v>
          </cell>
          <cell r="Q4050">
            <v>0</v>
          </cell>
          <cell r="R4050">
            <v>0</v>
          </cell>
          <cell r="S4050">
            <v>0</v>
          </cell>
          <cell r="T4050">
            <v>0</v>
          </cell>
          <cell r="U4050">
            <v>0</v>
          </cell>
          <cell r="V4050">
            <v>0</v>
          </cell>
          <cell r="W4050">
            <v>0</v>
          </cell>
          <cell r="X4050">
            <v>15232</v>
          </cell>
          <cell r="Y4050">
            <v>15232</v>
          </cell>
        </row>
        <row r="4051">
          <cell r="C4051">
            <v>0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  <cell r="J4051">
            <v>0</v>
          </cell>
          <cell r="K4051">
            <v>0</v>
          </cell>
          <cell r="L4051">
            <v>0</v>
          </cell>
          <cell r="M4051">
            <v>0</v>
          </cell>
          <cell r="N4051">
            <v>0</v>
          </cell>
          <cell r="O4051">
            <v>0</v>
          </cell>
          <cell r="P4051">
            <v>0</v>
          </cell>
          <cell r="Q4051">
            <v>0</v>
          </cell>
          <cell r="R4051">
            <v>0</v>
          </cell>
          <cell r="S4051">
            <v>0</v>
          </cell>
          <cell r="T4051">
            <v>0</v>
          </cell>
          <cell r="U4051">
            <v>0</v>
          </cell>
          <cell r="V4051">
            <v>0</v>
          </cell>
          <cell r="W4051">
            <v>0</v>
          </cell>
          <cell r="X4051">
            <v>0</v>
          </cell>
          <cell r="Y4051">
            <v>0</v>
          </cell>
        </row>
        <row r="4052">
          <cell r="C4052">
            <v>0</v>
          </cell>
          <cell r="D4052">
            <v>0</v>
          </cell>
          <cell r="E4052">
            <v>0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  <cell r="J4052">
            <v>0</v>
          </cell>
          <cell r="K4052">
            <v>415084</v>
          </cell>
          <cell r="L4052">
            <v>0</v>
          </cell>
          <cell r="M4052">
            <v>0</v>
          </cell>
          <cell r="N4052">
            <v>0</v>
          </cell>
          <cell r="O4052">
            <v>0</v>
          </cell>
          <cell r="P4052">
            <v>0</v>
          </cell>
          <cell r="Q4052">
            <v>0</v>
          </cell>
          <cell r="R4052">
            <v>0</v>
          </cell>
          <cell r="S4052">
            <v>0</v>
          </cell>
          <cell r="T4052">
            <v>0</v>
          </cell>
          <cell r="U4052">
            <v>0</v>
          </cell>
          <cell r="V4052">
            <v>0</v>
          </cell>
          <cell r="W4052">
            <v>0</v>
          </cell>
          <cell r="X4052">
            <v>415084</v>
          </cell>
          <cell r="Y4052">
            <v>415084</v>
          </cell>
        </row>
        <row r="4053">
          <cell r="C4053">
            <v>0</v>
          </cell>
          <cell r="D4053">
            <v>0</v>
          </cell>
          <cell r="E4053">
            <v>0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  <cell r="J4053">
            <v>0</v>
          </cell>
          <cell r="K4053">
            <v>109494</v>
          </cell>
          <cell r="L4053">
            <v>0</v>
          </cell>
          <cell r="M4053">
            <v>0</v>
          </cell>
          <cell r="N4053">
            <v>0</v>
          </cell>
          <cell r="O4053">
            <v>0</v>
          </cell>
          <cell r="P4053">
            <v>0</v>
          </cell>
          <cell r="Q4053">
            <v>0</v>
          </cell>
          <cell r="R4053">
            <v>0</v>
          </cell>
          <cell r="S4053">
            <v>0</v>
          </cell>
          <cell r="T4053">
            <v>0</v>
          </cell>
          <cell r="U4053">
            <v>0</v>
          </cell>
          <cell r="V4053">
            <v>0</v>
          </cell>
          <cell r="W4053">
            <v>0</v>
          </cell>
          <cell r="X4053">
            <v>109494</v>
          </cell>
          <cell r="Y4053">
            <v>109494</v>
          </cell>
        </row>
        <row r="4054">
          <cell r="C4054">
            <v>0</v>
          </cell>
          <cell r="D4054">
            <v>0</v>
          </cell>
          <cell r="E4054">
            <v>0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  <cell r="J4054">
            <v>0</v>
          </cell>
          <cell r="K4054">
            <v>558496</v>
          </cell>
          <cell r="L4054">
            <v>0</v>
          </cell>
          <cell r="M4054">
            <v>0</v>
          </cell>
          <cell r="N4054">
            <v>0</v>
          </cell>
          <cell r="O4054">
            <v>0</v>
          </cell>
          <cell r="P4054">
            <v>0</v>
          </cell>
          <cell r="Q4054">
            <v>0</v>
          </cell>
          <cell r="R4054">
            <v>0</v>
          </cell>
          <cell r="S4054">
            <v>0</v>
          </cell>
          <cell r="T4054">
            <v>0</v>
          </cell>
          <cell r="U4054">
            <v>0</v>
          </cell>
          <cell r="V4054">
            <v>0</v>
          </cell>
          <cell r="W4054">
            <v>0</v>
          </cell>
          <cell r="X4054">
            <v>558496</v>
          </cell>
          <cell r="Y4054">
            <v>558496</v>
          </cell>
        </row>
        <row r="4055">
          <cell r="C4055">
            <v>0</v>
          </cell>
          <cell r="D4055">
            <v>0</v>
          </cell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77543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77543</v>
          </cell>
          <cell r="Y4055">
            <v>77543</v>
          </cell>
        </row>
        <row r="4056">
          <cell r="C4056">
            <v>0</v>
          </cell>
          <cell r="D4056">
            <v>0</v>
          </cell>
          <cell r="E4056">
            <v>0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  <cell r="J4056">
            <v>0</v>
          </cell>
          <cell r="K4056">
            <v>0</v>
          </cell>
          <cell r="L4056">
            <v>0</v>
          </cell>
          <cell r="M4056">
            <v>0</v>
          </cell>
          <cell r="N4056">
            <v>0</v>
          </cell>
          <cell r="O4056">
            <v>0</v>
          </cell>
          <cell r="P4056">
            <v>0</v>
          </cell>
          <cell r="Q4056">
            <v>0</v>
          </cell>
          <cell r="R4056">
            <v>0</v>
          </cell>
          <cell r="S4056">
            <v>0</v>
          </cell>
          <cell r="T4056">
            <v>0</v>
          </cell>
          <cell r="U4056">
            <v>0</v>
          </cell>
          <cell r="V4056">
            <v>0</v>
          </cell>
          <cell r="W4056">
            <v>0</v>
          </cell>
          <cell r="X4056">
            <v>0</v>
          </cell>
          <cell r="Y4056">
            <v>0</v>
          </cell>
        </row>
        <row r="4057">
          <cell r="C4057">
            <v>0</v>
          </cell>
          <cell r="D4057">
            <v>0</v>
          </cell>
          <cell r="E4057">
            <v>0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  <cell r="J4057">
            <v>0</v>
          </cell>
          <cell r="K4057">
            <v>0</v>
          </cell>
          <cell r="L4057">
            <v>0</v>
          </cell>
          <cell r="M4057">
            <v>0</v>
          </cell>
          <cell r="N4057">
            <v>0</v>
          </cell>
          <cell r="O4057">
            <v>0</v>
          </cell>
          <cell r="P4057">
            <v>0</v>
          </cell>
          <cell r="Q4057">
            <v>0</v>
          </cell>
          <cell r="R4057">
            <v>0</v>
          </cell>
          <cell r="S4057">
            <v>0</v>
          </cell>
          <cell r="T4057">
            <v>0</v>
          </cell>
          <cell r="U4057">
            <v>0</v>
          </cell>
          <cell r="V4057">
            <v>0</v>
          </cell>
          <cell r="W4057">
            <v>0</v>
          </cell>
          <cell r="X4057">
            <v>0</v>
          </cell>
          <cell r="Y4057">
            <v>0</v>
          </cell>
        </row>
        <row r="4058">
          <cell r="C4058">
            <v>0</v>
          </cell>
          <cell r="D4058">
            <v>0</v>
          </cell>
          <cell r="E4058">
            <v>0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  <cell r="J4058">
            <v>0</v>
          </cell>
          <cell r="K4058">
            <v>0</v>
          </cell>
          <cell r="L4058">
            <v>0</v>
          </cell>
          <cell r="M4058">
            <v>0</v>
          </cell>
          <cell r="N4058">
            <v>0</v>
          </cell>
          <cell r="O4058">
            <v>0</v>
          </cell>
          <cell r="P4058">
            <v>0</v>
          </cell>
          <cell r="Q4058">
            <v>0</v>
          </cell>
          <cell r="R4058">
            <v>0</v>
          </cell>
          <cell r="S4058">
            <v>0</v>
          </cell>
          <cell r="T4058">
            <v>0</v>
          </cell>
          <cell r="U4058">
            <v>0</v>
          </cell>
          <cell r="V4058">
            <v>0</v>
          </cell>
          <cell r="W4058">
            <v>0</v>
          </cell>
          <cell r="X4058">
            <v>0</v>
          </cell>
          <cell r="Y4058">
            <v>0</v>
          </cell>
        </row>
        <row r="4059">
          <cell r="C4059">
            <v>0</v>
          </cell>
          <cell r="D4059">
            <v>0</v>
          </cell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L4059">
            <v>0</v>
          </cell>
          <cell r="M4059">
            <v>0</v>
          </cell>
          <cell r="N4059">
            <v>0</v>
          </cell>
          <cell r="O4059">
            <v>0</v>
          </cell>
          <cell r="P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</row>
        <row r="4060">
          <cell r="C4060">
            <v>0</v>
          </cell>
          <cell r="D4060">
            <v>0</v>
          </cell>
          <cell r="E4060">
            <v>0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  <cell r="J4060">
            <v>0</v>
          </cell>
          <cell r="K4060">
            <v>0</v>
          </cell>
          <cell r="L4060">
            <v>0</v>
          </cell>
          <cell r="M4060">
            <v>0</v>
          </cell>
          <cell r="N4060">
            <v>0</v>
          </cell>
          <cell r="O4060">
            <v>0</v>
          </cell>
          <cell r="P4060">
            <v>0</v>
          </cell>
          <cell r="Q4060">
            <v>0</v>
          </cell>
          <cell r="R4060">
            <v>0</v>
          </cell>
          <cell r="S4060">
            <v>0</v>
          </cell>
          <cell r="T4060">
            <v>0</v>
          </cell>
          <cell r="U4060">
            <v>0</v>
          </cell>
          <cell r="V4060">
            <v>0</v>
          </cell>
          <cell r="W4060">
            <v>0</v>
          </cell>
          <cell r="X4060">
            <v>0</v>
          </cell>
          <cell r="Y4060">
            <v>0</v>
          </cell>
        </row>
        <row r="4061">
          <cell r="C4061">
            <v>0</v>
          </cell>
          <cell r="D4061">
            <v>0</v>
          </cell>
          <cell r="E4061">
            <v>0</v>
          </cell>
          <cell r="F4061">
            <v>0</v>
          </cell>
          <cell r="G4061">
            <v>0</v>
          </cell>
          <cell r="H4061">
            <v>0</v>
          </cell>
          <cell r="I4061">
            <v>0</v>
          </cell>
          <cell r="J4061">
            <v>0</v>
          </cell>
          <cell r="K4061">
            <v>3524549</v>
          </cell>
          <cell r="L4061">
            <v>0</v>
          </cell>
          <cell r="M4061">
            <v>0</v>
          </cell>
          <cell r="N4061">
            <v>0</v>
          </cell>
          <cell r="O4061">
            <v>0</v>
          </cell>
          <cell r="P4061">
            <v>0</v>
          </cell>
          <cell r="Q4061">
            <v>0</v>
          </cell>
          <cell r="R4061">
            <v>0</v>
          </cell>
          <cell r="S4061">
            <v>0</v>
          </cell>
          <cell r="T4061">
            <v>0</v>
          </cell>
          <cell r="U4061">
            <v>0</v>
          </cell>
          <cell r="V4061">
            <v>0</v>
          </cell>
          <cell r="W4061">
            <v>0</v>
          </cell>
          <cell r="X4061">
            <v>3524549</v>
          </cell>
          <cell r="Y4061">
            <v>3524549</v>
          </cell>
        </row>
        <row r="4062">
          <cell r="C4062">
            <v>0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</row>
        <row r="4063">
          <cell r="C4063">
            <v>0</v>
          </cell>
          <cell r="D4063">
            <v>0</v>
          </cell>
          <cell r="E4063">
            <v>0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  <cell r="J4063">
            <v>0</v>
          </cell>
          <cell r="K4063">
            <v>0</v>
          </cell>
          <cell r="L4063">
            <v>0</v>
          </cell>
          <cell r="M4063">
            <v>0</v>
          </cell>
          <cell r="N4063">
            <v>0</v>
          </cell>
          <cell r="O4063">
            <v>0</v>
          </cell>
          <cell r="P4063">
            <v>0</v>
          </cell>
          <cell r="Q4063">
            <v>0</v>
          </cell>
          <cell r="R4063">
            <v>0</v>
          </cell>
          <cell r="S4063">
            <v>0</v>
          </cell>
          <cell r="T4063">
            <v>0</v>
          </cell>
          <cell r="U4063">
            <v>0</v>
          </cell>
          <cell r="V4063">
            <v>0</v>
          </cell>
          <cell r="W4063">
            <v>0</v>
          </cell>
          <cell r="X4063">
            <v>0</v>
          </cell>
          <cell r="Y4063">
            <v>0</v>
          </cell>
        </row>
        <row r="4064">
          <cell r="C4064">
            <v>0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  <cell r="J4064">
            <v>0</v>
          </cell>
          <cell r="K4064">
            <v>0</v>
          </cell>
          <cell r="L4064">
            <v>0</v>
          </cell>
          <cell r="M4064">
            <v>0</v>
          </cell>
          <cell r="N4064">
            <v>0</v>
          </cell>
          <cell r="O4064">
            <v>0</v>
          </cell>
          <cell r="P4064">
            <v>0</v>
          </cell>
          <cell r="Q4064">
            <v>0</v>
          </cell>
          <cell r="R4064">
            <v>0</v>
          </cell>
          <cell r="S4064">
            <v>0</v>
          </cell>
          <cell r="T4064">
            <v>0</v>
          </cell>
          <cell r="U4064">
            <v>0</v>
          </cell>
          <cell r="V4064">
            <v>0</v>
          </cell>
          <cell r="W4064">
            <v>0</v>
          </cell>
          <cell r="X4064">
            <v>0</v>
          </cell>
          <cell r="Y4064">
            <v>0</v>
          </cell>
        </row>
        <row r="4065"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  <cell r="J4065">
            <v>0</v>
          </cell>
          <cell r="K4065">
            <v>0</v>
          </cell>
          <cell r="L4065">
            <v>0</v>
          </cell>
          <cell r="M4065">
            <v>0</v>
          </cell>
          <cell r="N4065">
            <v>0</v>
          </cell>
          <cell r="O4065">
            <v>0</v>
          </cell>
          <cell r="P4065">
            <v>0</v>
          </cell>
          <cell r="Q4065">
            <v>0</v>
          </cell>
          <cell r="R4065">
            <v>0</v>
          </cell>
          <cell r="S4065">
            <v>0</v>
          </cell>
          <cell r="T4065">
            <v>0</v>
          </cell>
          <cell r="U4065">
            <v>0</v>
          </cell>
          <cell r="V4065">
            <v>0</v>
          </cell>
          <cell r="W4065">
            <v>0</v>
          </cell>
          <cell r="X4065">
            <v>0</v>
          </cell>
          <cell r="Y4065">
            <v>0</v>
          </cell>
        </row>
        <row r="4066">
          <cell r="C4066">
            <v>0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  <cell r="L4066">
            <v>0</v>
          </cell>
          <cell r="M4066">
            <v>0</v>
          </cell>
          <cell r="N4066">
            <v>0</v>
          </cell>
          <cell r="O4066">
            <v>0</v>
          </cell>
          <cell r="P4066">
            <v>0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  <cell r="X4066">
            <v>0</v>
          </cell>
          <cell r="Y4066">
            <v>0</v>
          </cell>
        </row>
        <row r="4067">
          <cell r="C4067">
            <v>0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  <cell r="J4067">
            <v>0</v>
          </cell>
          <cell r="K4067">
            <v>0</v>
          </cell>
          <cell r="L4067">
            <v>0</v>
          </cell>
          <cell r="M4067">
            <v>0</v>
          </cell>
          <cell r="N4067">
            <v>0</v>
          </cell>
          <cell r="O4067">
            <v>0</v>
          </cell>
          <cell r="P4067">
            <v>0</v>
          </cell>
          <cell r="Q4067">
            <v>0</v>
          </cell>
          <cell r="R4067">
            <v>0</v>
          </cell>
          <cell r="S4067">
            <v>0</v>
          </cell>
          <cell r="T4067">
            <v>0</v>
          </cell>
          <cell r="U4067">
            <v>0</v>
          </cell>
          <cell r="V4067">
            <v>0</v>
          </cell>
          <cell r="W4067">
            <v>0</v>
          </cell>
          <cell r="X4067">
            <v>0</v>
          </cell>
          <cell r="Y4067">
            <v>0</v>
          </cell>
        </row>
        <row r="4068">
          <cell r="C4068">
            <v>0</v>
          </cell>
          <cell r="D4068">
            <v>0</v>
          </cell>
          <cell r="E4068">
            <v>0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  <cell r="J4068">
            <v>0</v>
          </cell>
          <cell r="K4068">
            <v>0</v>
          </cell>
          <cell r="L4068">
            <v>0</v>
          </cell>
          <cell r="M4068">
            <v>0</v>
          </cell>
          <cell r="N4068">
            <v>0</v>
          </cell>
          <cell r="O4068">
            <v>0</v>
          </cell>
          <cell r="P4068">
            <v>0</v>
          </cell>
          <cell r="Q4068">
            <v>0</v>
          </cell>
          <cell r="R4068">
            <v>0</v>
          </cell>
          <cell r="S4068">
            <v>0</v>
          </cell>
          <cell r="T4068">
            <v>0</v>
          </cell>
          <cell r="U4068">
            <v>0</v>
          </cell>
          <cell r="V4068">
            <v>0</v>
          </cell>
          <cell r="W4068">
            <v>0</v>
          </cell>
          <cell r="X4068">
            <v>0</v>
          </cell>
          <cell r="Y4068">
            <v>0</v>
          </cell>
        </row>
        <row r="4069">
          <cell r="C4069">
            <v>0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  <cell r="J4069">
            <v>0</v>
          </cell>
          <cell r="K4069">
            <v>0</v>
          </cell>
          <cell r="L4069">
            <v>0</v>
          </cell>
          <cell r="M4069">
            <v>0</v>
          </cell>
          <cell r="N4069">
            <v>0</v>
          </cell>
          <cell r="O4069">
            <v>0</v>
          </cell>
          <cell r="P4069">
            <v>0</v>
          </cell>
          <cell r="Q4069">
            <v>0</v>
          </cell>
          <cell r="R4069">
            <v>0</v>
          </cell>
          <cell r="S4069">
            <v>0</v>
          </cell>
          <cell r="T4069">
            <v>0</v>
          </cell>
          <cell r="U4069">
            <v>0</v>
          </cell>
          <cell r="V4069">
            <v>0</v>
          </cell>
          <cell r="W4069">
            <v>0</v>
          </cell>
          <cell r="X4069">
            <v>0</v>
          </cell>
          <cell r="Y4069">
            <v>0</v>
          </cell>
        </row>
        <row r="4070">
          <cell r="C4070">
            <v>0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  <cell r="J4070">
            <v>0</v>
          </cell>
          <cell r="K4070">
            <v>0</v>
          </cell>
          <cell r="L4070">
            <v>0</v>
          </cell>
          <cell r="M4070">
            <v>0</v>
          </cell>
          <cell r="N4070">
            <v>0</v>
          </cell>
          <cell r="O4070">
            <v>0</v>
          </cell>
          <cell r="P4070">
            <v>0</v>
          </cell>
          <cell r="Q4070">
            <v>0</v>
          </cell>
          <cell r="R4070">
            <v>0</v>
          </cell>
          <cell r="S4070">
            <v>0</v>
          </cell>
          <cell r="T4070">
            <v>0</v>
          </cell>
          <cell r="U4070">
            <v>0</v>
          </cell>
          <cell r="V4070">
            <v>0</v>
          </cell>
          <cell r="W4070">
            <v>0</v>
          </cell>
          <cell r="X4070">
            <v>0</v>
          </cell>
          <cell r="Y4070">
            <v>0</v>
          </cell>
        </row>
        <row r="4071">
          <cell r="C4071">
            <v>0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  <cell r="J4071">
            <v>0</v>
          </cell>
          <cell r="K4071">
            <v>0</v>
          </cell>
          <cell r="L4071">
            <v>0</v>
          </cell>
          <cell r="M4071">
            <v>0</v>
          </cell>
          <cell r="N4071">
            <v>0</v>
          </cell>
          <cell r="O4071">
            <v>0</v>
          </cell>
          <cell r="P4071">
            <v>0</v>
          </cell>
          <cell r="Q4071">
            <v>0</v>
          </cell>
          <cell r="R4071">
            <v>0</v>
          </cell>
          <cell r="S4071">
            <v>0</v>
          </cell>
          <cell r="T4071">
            <v>0</v>
          </cell>
          <cell r="U4071">
            <v>0</v>
          </cell>
          <cell r="V4071">
            <v>0</v>
          </cell>
          <cell r="W4071">
            <v>0</v>
          </cell>
          <cell r="X4071">
            <v>0</v>
          </cell>
          <cell r="Y4071">
            <v>0</v>
          </cell>
        </row>
        <row r="4072">
          <cell r="C4072">
            <v>0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  <cell r="J4072">
            <v>0</v>
          </cell>
          <cell r="K4072">
            <v>840</v>
          </cell>
          <cell r="L4072">
            <v>0</v>
          </cell>
          <cell r="M4072">
            <v>0</v>
          </cell>
          <cell r="N4072">
            <v>0</v>
          </cell>
          <cell r="O4072">
            <v>0</v>
          </cell>
          <cell r="P4072">
            <v>0</v>
          </cell>
          <cell r="Q4072">
            <v>0</v>
          </cell>
          <cell r="R4072">
            <v>0</v>
          </cell>
          <cell r="S4072">
            <v>0</v>
          </cell>
          <cell r="T4072">
            <v>0</v>
          </cell>
          <cell r="U4072">
            <v>0</v>
          </cell>
          <cell r="V4072">
            <v>0</v>
          </cell>
          <cell r="W4072">
            <v>0</v>
          </cell>
          <cell r="X4072">
            <v>840</v>
          </cell>
          <cell r="Y4072">
            <v>840</v>
          </cell>
        </row>
        <row r="4073">
          <cell r="C4073">
            <v>0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  <cell r="H4073">
            <v>0</v>
          </cell>
          <cell r="I4073">
            <v>0</v>
          </cell>
          <cell r="J4073">
            <v>0</v>
          </cell>
          <cell r="K4073">
            <v>0</v>
          </cell>
          <cell r="L4073">
            <v>0</v>
          </cell>
          <cell r="M4073">
            <v>0</v>
          </cell>
          <cell r="N4073">
            <v>0</v>
          </cell>
          <cell r="O4073">
            <v>0</v>
          </cell>
          <cell r="P4073">
            <v>0</v>
          </cell>
          <cell r="Q4073">
            <v>0</v>
          </cell>
          <cell r="R4073">
            <v>0</v>
          </cell>
          <cell r="S4073">
            <v>0</v>
          </cell>
          <cell r="T4073">
            <v>0</v>
          </cell>
          <cell r="U4073">
            <v>0</v>
          </cell>
          <cell r="V4073">
            <v>0</v>
          </cell>
          <cell r="W4073">
            <v>0</v>
          </cell>
          <cell r="X4073">
            <v>0</v>
          </cell>
          <cell r="Y4073">
            <v>0</v>
          </cell>
        </row>
        <row r="4074">
          <cell r="C4074">
            <v>0</v>
          </cell>
          <cell r="D4074">
            <v>0</v>
          </cell>
          <cell r="E4074">
            <v>0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  <cell r="J4074">
            <v>0</v>
          </cell>
          <cell r="K4074">
            <v>0</v>
          </cell>
          <cell r="L4074">
            <v>0</v>
          </cell>
          <cell r="M4074">
            <v>0</v>
          </cell>
          <cell r="N4074">
            <v>0</v>
          </cell>
          <cell r="O4074">
            <v>0</v>
          </cell>
          <cell r="P4074">
            <v>0</v>
          </cell>
          <cell r="Q4074">
            <v>0</v>
          </cell>
          <cell r="R4074">
            <v>0</v>
          </cell>
          <cell r="S4074">
            <v>0</v>
          </cell>
          <cell r="T4074">
            <v>0</v>
          </cell>
          <cell r="U4074">
            <v>0</v>
          </cell>
          <cell r="V4074">
            <v>0</v>
          </cell>
          <cell r="W4074">
            <v>0</v>
          </cell>
          <cell r="X4074">
            <v>0</v>
          </cell>
          <cell r="Y4074">
            <v>0</v>
          </cell>
        </row>
        <row r="4075"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  <cell r="J4075">
            <v>0</v>
          </cell>
          <cell r="K4075">
            <v>0</v>
          </cell>
          <cell r="L4075">
            <v>0</v>
          </cell>
          <cell r="M4075">
            <v>0</v>
          </cell>
          <cell r="N4075">
            <v>0</v>
          </cell>
          <cell r="O4075">
            <v>0</v>
          </cell>
          <cell r="P4075">
            <v>0</v>
          </cell>
          <cell r="Q4075">
            <v>0</v>
          </cell>
          <cell r="R4075">
            <v>0</v>
          </cell>
          <cell r="S4075">
            <v>0</v>
          </cell>
          <cell r="T4075">
            <v>0</v>
          </cell>
          <cell r="U4075">
            <v>0</v>
          </cell>
          <cell r="V4075">
            <v>0</v>
          </cell>
          <cell r="W4075">
            <v>0</v>
          </cell>
          <cell r="X4075">
            <v>0</v>
          </cell>
          <cell r="Y4075">
            <v>0</v>
          </cell>
        </row>
        <row r="4076"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  <cell r="J4076">
            <v>0</v>
          </cell>
          <cell r="K4076">
            <v>0</v>
          </cell>
          <cell r="L4076">
            <v>0</v>
          </cell>
          <cell r="M4076">
            <v>0</v>
          </cell>
          <cell r="N4076">
            <v>0</v>
          </cell>
          <cell r="O4076">
            <v>0</v>
          </cell>
          <cell r="P4076">
            <v>0</v>
          </cell>
          <cell r="Q4076">
            <v>0</v>
          </cell>
          <cell r="R4076">
            <v>0</v>
          </cell>
          <cell r="S4076">
            <v>0</v>
          </cell>
          <cell r="T4076">
            <v>0</v>
          </cell>
          <cell r="U4076">
            <v>0</v>
          </cell>
          <cell r="V4076">
            <v>0</v>
          </cell>
          <cell r="W4076">
            <v>0</v>
          </cell>
          <cell r="X4076">
            <v>0</v>
          </cell>
          <cell r="Y4076">
            <v>0</v>
          </cell>
        </row>
        <row r="4077">
          <cell r="C4077">
            <v>0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  <cell r="J4077">
            <v>0</v>
          </cell>
          <cell r="K4077">
            <v>0</v>
          </cell>
          <cell r="L4077">
            <v>0</v>
          </cell>
          <cell r="M4077">
            <v>0</v>
          </cell>
          <cell r="N4077">
            <v>0</v>
          </cell>
          <cell r="O4077">
            <v>0</v>
          </cell>
          <cell r="P4077">
            <v>0</v>
          </cell>
          <cell r="Q4077">
            <v>0</v>
          </cell>
          <cell r="R4077">
            <v>0</v>
          </cell>
          <cell r="S4077">
            <v>0</v>
          </cell>
          <cell r="T4077">
            <v>0</v>
          </cell>
          <cell r="U4077">
            <v>0</v>
          </cell>
          <cell r="V4077">
            <v>0</v>
          </cell>
          <cell r="W4077">
            <v>0</v>
          </cell>
          <cell r="X4077">
            <v>0</v>
          </cell>
          <cell r="Y4077">
            <v>0</v>
          </cell>
        </row>
        <row r="4078">
          <cell r="C4078">
            <v>0</v>
          </cell>
          <cell r="D4078">
            <v>0</v>
          </cell>
          <cell r="E4078">
            <v>0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  <cell r="J4078">
            <v>0</v>
          </cell>
          <cell r="K4078">
            <v>0</v>
          </cell>
          <cell r="L4078">
            <v>0</v>
          </cell>
          <cell r="M4078">
            <v>0</v>
          </cell>
          <cell r="N4078">
            <v>0</v>
          </cell>
          <cell r="O4078">
            <v>0</v>
          </cell>
          <cell r="P4078">
            <v>0</v>
          </cell>
          <cell r="Q4078">
            <v>0</v>
          </cell>
          <cell r="R4078">
            <v>0</v>
          </cell>
          <cell r="S4078">
            <v>0</v>
          </cell>
          <cell r="T4078">
            <v>0</v>
          </cell>
          <cell r="U4078">
            <v>0</v>
          </cell>
          <cell r="V4078">
            <v>0</v>
          </cell>
          <cell r="W4078">
            <v>0</v>
          </cell>
          <cell r="X4078">
            <v>0</v>
          </cell>
          <cell r="Y4078">
            <v>0</v>
          </cell>
        </row>
        <row r="4079">
          <cell r="C4079">
            <v>0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  <cell r="J4079">
            <v>0</v>
          </cell>
          <cell r="K4079">
            <v>0</v>
          </cell>
          <cell r="L4079">
            <v>0</v>
          </cell>
          <cell r="M4079">
            <v>0</v>
          </cell>
          <cell r="N4079">
            <v>0</v>
          </cell>
          <cell r="O4079">
            <v>0</v>
          </cell>
          <cell r="P4079">
            <v>0</v>
          </cell>
          <cell r="Q4079">
            <v>0</v>
          </cell>
          <cell r="R4079">
            <v>0</v>
          </cell>
          <cell r="S4079">
            <v>0</v>
          </cell>
          <cell r="T4079">
            <v>0</v>
          </cell>
          <cell r="U4079">
            <v>0</v>
          </cell>
          <cell r="V4079">
            <v>0</v>
          </cell>
          <cell r="W4079">
            <v>0</v>
          </cell>
          <cell r="X4079">
            <v>0</v>
          </cell>
          <cell r="Y4079">
            <v>0</v>
          </cell>
        </row>
        <row r="4080">
          <cell r="C4080">
            <v>0</v>
          </cell>
          <cell r="D4080">
            <v>0</v>
          </cell>
          <cell r="E4080">
            <v>0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  <cell r="J4080">
            <v>0</v>
          </cell>
          <cell r="K4080">
            <v>0</v>
          </cell>
          <cell r="L4080">
            <v>0</v>
          </cell>
          <cell r="M4080">
            <v>0</v>
          </cell>
          <cell r="N4080">
            <v>0</v>
          </cell>
          <cell r="O4080">
            <v>0</v>
          </cell>
          <cell r="P4080">
            <v>0</v>
          </cell>
          <cell r="Q4080">
            <v>0</v>
          </cell>
          <cell r="R4080">
            <v>0</v>
          </cell>
          <cell r="S4080">
            <v>0</v>
          </cell>
          <cell r="T4080">
            <v>0</v>
          </cell>
          <cell r="U4080">
            <v>0</v>
          </cell>
          <cell r="V4080">
            <v>0</v>
          </cell>
          <cell r="W4080">
            <v>0</v>
          </cell>
          <cell r="X4080">
            <v>0</v>
          </cell>
          <cell r="Y4080">
            <v>0</v>
          </cell>
        </row>
        <row r="4081">
          <cell r="C4081">
            <v>0</v>
          </cell>
          <cell r="D4081">
            <v>0</v>
          </cell>
          <cell r="E4081">
            <v>0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  <cell r="J4081">
            <v>0</v>
          </cell>
          <cell r="K4081">
            <v>840</v>
          </cell>
          <cell r="L4081">
            <v>0</v>
          </cell>
          <cell r="M4081">
            <v>0</v>
          </cell>
          <cell r="N4081">
            <v>0</v>
          </cell>
          <cell r="O4081">
            <v>0</v>
          </cell>
          <cell r="P4081">
            <v>0</v>
          </cell>
          <cell r="Q4081">
            <v>0</v>
          </cell>
          <cell r="R4081">
            <v>0</v>
          </cell>
          <cell r="S4081">
            <v>0</v>
          </cell>
          <cell r="T4081">
            <v>0</v>
          </cell>
          <cell r="U4081">
            <v>0</v>
          </cell>
          <cell r="V4081">
            <v>0</v>
          </cell>
          <cell r="W4081">
            <v>0</v>
          </cell>
          <cell r="X4081">
            <v>840</v>
          </cell>
          <cell r="Y4081">
            <v>840</v>
          </cell>
        </row>
        <row r="4082">
          <cell r="C4082">
            <v>0</v>
          </cell>
          <cell r="D4082">
            <v>0</v>
          </cell>
          <cell r="E4082">
            <v>0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  <cell r="J4082">
            <v>0</v>
          </cell>
          <cell r="K4082">
            <v>947851</v>
          </cell>
          <cell r="L4082">
            <v>0</v>
          </cell>
          <cell r="M4082">
            <v>0</v>
          </cell>
          <cell r="N4082">
            <v>0</v>
          </cell>
          <cell r="O4082">
            <v>0</v>
          </cell>
          <cell r="P4082">
            <v>0</v>
          </cell>
          <cell r="Q4082">
            <v>0</v>
          </cell>
          <cell r="R4082">
            <v>0</v>
          </cell>
          <cell r="S4082">
            <v>0</v>
          </cell>
          <cell r="T4082">
            <v>0</v>
          </cell>
          <cell r="U4082">
            <v>0</v>
          </cell>
          <cell r="V4082">
            <v>0</v>
          </cell>
          <cell r="W4082">
            <v>0</v>
          </cell>
          <cell r="X4082">
            <v>947851</v>
          </cell>
          <cell r="Y4082">
            <v>947851</v>
          </cell>
        </row>
        <row r="4083">
          <cell r="C4083">
            <v>0</v>
          </cell>
          <cell r="D4083">
            <v>0</v>
          </cell>
          <cell r="E4083">
            <v>0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  <cell r="J4083">
            <v>0</v>
          </cell>
          <cell r="K4083">
            <v>842099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0</v>
          </cell>
          <cell r="R4083">
            <v>0</v>
          </cell>
          <cell r="S4083">
            <v>0</v>
          </cell>
          <cell r="T4083">
            <v>0</v>
          </cell>
          <cell r="U4083">
            <v>0</v>
          </cell>
          <cell r="V4083">
            <v>0</v>
          </cell>
          <cell r="W4083">
            <v>0</v>
          </cell>
          <cell r="X4083">
            <v>842099</v>
          </cell>
          <cell r="Y4083">
            <v>842099</v>
          </cell>
        </row>
        <row r="4084">
          <cell r="C4084">
            <v>0</v>
          </cell>
          <cell r="D4084">
            <v>0</v>
          </cell>
          <cell r="E4084">
            <v>0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  <cell r="J4084">
            <v>0</v>
          </cell>
          <cell r="K4084">
            <v>1648531</v>
          </cell>
          <cell r="L4084">
            <v>0</v>
          </cell>
          <cell r="M4084">
            <v>0</v>
          </cell>
          <cell r="N4084">
            <v>0</v>
          </cell>
          <cell r="O4084">
            <v>0</v>
          </cell>
          <cell r="P4084">
            <v>0</v>
          </cell>
          <cell r="Q4084">
            <v>0</v>
          </cell>
          <cell r="R4084">
            <v>0</v>
          </cell>
          <cell r="S4084">
            <v>0</v>
          </cell>
          <cell r="T4084">
            <v>0</v>
          </cell>
          <cell r="U4084">
            <v>0</v>
          </cell>
          <cell r="V4084">
            <v>0</v>
          </cell>
          <cell r="W4084">
            <v>0</v>
          </cell>
          <cell r="X4084">
            <v>1648531</v>
          </cell>
          <cell r="Y4084">
            <v>1648531</v>
          </cell>
        </row>
        <row r="4085">
          <cell r="C4085">
            <v>0</v>
          </cell>
          <cell r="D4085">
            <v>0</v>
          </cell>
          <cell r="E4085">
            <v>0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  <cell r="J4085">
            <v>0</v>
          </cell>
          <cell r="K4085">
            <v>1426169</v>
          </cell>
          <cell r="L4085">
            <v>0</v>
          </cell>
          <cell r="M4085">
            <v>0</v>
          </cell>
          <cell r="N4085">
            <v>0</v>
          </cell>
          <cell r="O4085">
            <v>0</v>
          </cell>
          <cell r="P4085">
            <v>0</v>
          </cell>
          <cell r="Q4085">
            <v>0</v>
          </cell>
          <cell r="R4085">
            <v>0</v>
          </cell>
          <cell r="S4085">
            <v>0</v>
          </cell>
          <cell r="T4085">
            <v>0</v>
          </cell>
          <cell r="U4085">
            <v>0</v>
          </cell>
          <cell r="V4085">
            <v>0</v>
          </cell>
          <cell r="W4085">
            <v>0</v>
          </cell>
          <cell r="X4085">
            <v>1426169</v>
          </cell>
          <cell r="Y4085">
            <v>1426169</v>
          </cell>
        </row>
        <row r="4086">
          <cell r="C4086">
            <v>0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1329688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1329688</v>
          </cell>
          <cell r="Y4086">
            <v>1329688</v>
          </cell>
        </row>
        <row r="4087">
          <cell r="C4087">
            <v>0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  <cell r="J4087">
            <v>0</v>
          </cell>
          <cell r="K4087">
            <v>3626178</v>
          </cell>
          <cell r="L4087">
            <v>0</v>
          </cell>
          <cell r="M4087">
            <v>0</v>
          </cell>
          <cell r="N4087">
            <v>0</v>
          </cell>
          <cell r="O4087">
            <v>0</v>
          </cell>
          <cell r="P4087">
            <v>0</v>
          </cell>
          <cell r="Q4087">
            <v>0</v>
          </cell>
          <cell r="R4087">
            <v>0</v>
          </cell>
          <cell r="S4087">
            <v>0</v>
          </cell>
          <cell r="T4087">
            <v>0</v>
          </cell>
          <cell r="U4087">
            <v>0</v>
          </cell>
          <cell r="V4087">
            <v>0</v>
          </cell>
          <cell r="W4087">
            <v>0</v>
          </cell>
          <cell r="X4087">
            <v>3626178</v>
          </cell>
          <cell r="Y4087">
            <v>3626178</v>
          </cell>
        </row>
        <row r="4088">
          <cell r="C4088">
            <v>0</v>
          </cell>
          <cell r="D4088">
            <v>0</v>
          </cell>
          <cell r="E4088">
            <v>0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  <cell r="J4088">
            <v>0</v>
          </cell>
          <cell r="K4088">
            <v>639051</v>
          </cell>
          <cell r="L4088">
            <v>0</v>
          </cell>
          <cell r="M4088">
            <v>0</v>
          </cell>
          <cell r="N4088">
            <v>0</v>
          </cell>
          <cell r="O4088">
            <v>0</v>
          </cell>
          <cell r="P4088">
            <v>0</v>
          </cell>
          <cell r="Q4088">
            <v>0</v>
          </cell>
          <cell r="R4088">
            <v>0</v>
          </cell>
          <cell r="S4088">
            <v>0</v>
          </cell>
          <cell r="T4088">
            <v>0</v>
          </cell>
          <cell r="U4088">
            <v>0</v>
          </cell>
          <cell r="V4088">
            <v>0</v>
          </cell>
          <cell r="W4088">
            <v>0</v>
          </cell>
          <cell r="X4088">
            <v>639051</v>
          </cell>
          <cell r="Y4088">
            <v>639051</v>
          </cell>
        </row>
        <row r="4089">
          <cell r="C4089">
            <v>0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  <cell r="J4089">
            <v>0</v>
          </cell>
          <cell r="K4089">
            <v>1095990</v>
          </cell>
          <cell r="L4089">
            <v>0</v>
          </cell>
          <cell r="M4089">
            <v>0</v>
          </cell>
          <cell r="N4089">
            <v>0</v>
          </cell>
          <cell r="O4089">
            <v>0</v>
          </cell>
          <cell r="P4089">
            <v>0</v>
          </cell>
          <cell r="Q4089">
            <v>0</v>
          </cell>
          <cell r="R4089">
            <v>0</v>
          </cell>
          <cell r="S4089">
            <v>0</v>
          </cell>
          <cell r="T4089">
            <v>0</v>
          </cell>
          <cell r="U4089">
            <v>0</v>
          </cell>
          <cell r="V4089">
            <v>0</v>
          </cell>
          <cell r="W4089">
            <v>0</v>
          </cell>
          <cell r="X4089">
            <v>1095990</v>
          </cell>
          <cell r="Y4089">
            <v>1095990</v>
          </cell>
        </row>
        <row r="4090">
          <cell r="C4090">
            <v>0</v>
          </cell>
          <cell r="D4090">
            <v>0</v>
          </cell>
          <cell r="E4090">
            <v>0</v>
          </cell>
          <cell r="F4090">
            <v>0</v>
          </cell>
          <cell r="G4090">
            <v>0</v>
          </cell>
          <cell r="H4090">
            <v>0</v>
          </cell>
          <cell r="I4090">
            <v>0</v>
          </cell>
          <cell r="J4090">
            <v>0</v>
          </cell>
          <cell r="K4090">
            <v>675176</v>
          </cell>
          <cell r="L4090">
            <v>0</v>
          </cell>
          <cell r="M4090">
            <v>0</v>
          </cell>
          <cell r="N4090">
            <v>0</v>
          </cell>
          <cell r="O4090">
            <v>0</v>
          </cell>
          <cell r="P4090">
            <v>0</v>
          </cell>
          <cell r="Q4090">
            <v>0</v>
          </cell>
          <cell r="R4090">
            <v>0</v>
          </cell>
          <cell r="S4090">
            <v>0</v>
          </cell>
          <cell r="T4090">
            <v>0</v>
          </cell>
          <cell r="U4090">
            <v>0</v>
          </cell>
          <cell r="V4090">
            <v>0</v>
          </cell>
          <cell r="W4090">
            <v>0</v>
          </cell>
          <cell r="X4090">
            <v>675176</v>
          </cell>
          <cell r="Y4090">
            <v>675176</v>
          </cell>
        </row>
        <row r="4091">
          <cell r="C4091">
            <v>0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  <cell r="J4091">
            <v>0</v>
          </cell>
          <cell r="K4091">
            <v>0</v>
          </cell>
          <cell r="L4091">
            <v>0</v>
          </cell>
          <cell r="M4091">
            <v>0</v>
          </cell>
          <cell r="N4091">
            <v>0</v>
          </cell>
          <cell r="O4091">
            <v>0</v>
          </cell>
          <cell r="P4091">
            <v>0</v>
          </cell>
          <cell r="Q4091">
            <v>0</v>
          </cell>
          <cell r="R4091">
            <v>0</v>
          </cell>
          <cell r="S4091">
            <v>0</v>
          </cell>
          <cell r="T4091">
            <v>0</v>
          </cell>
          <cell r="U4091">
            <v>0</v>
          </cell>
          <cell r="V4091">
            <v>0</v>
          </cell>
          <cell r="W4091">
            <v>0</v>
          </cell>
          <cell r="X4091">
            <v>0</v>
          </cell>
          <cell r="Y4091">
            <v>0</v>
          </cell>
        </row>
        <row r="4092">
          <cell r="C4092">
            <v>0</v>
          </cell>
          <cell r="D4092">
            <v>0</v>
          </cell>
          <cell r="E4092">
            <v>0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  <cell r="J4092">
            <v>0</v>
          </cell>
          <cell r="K4092">
            <v>2208264</v>
          </cell>
          <cell r="L4092">
            <v>0</v>
          </cell>
          <cell r="M4092">
            <v>0</v>
          </cell>
          <cell r="N4092">
            <v>0</v>
          </cell>
          <cell r="O4092">
            <v>0</v>
          </cell>
          <cell r="P4092">
            <v>0</v>
          </cell>
          <cell r="Q4092">
            <v>0</v>
          </cell>
          <cell r="R4092">
            <v>0</v>
          </cell>
          <cell r="S4092">
            <v>0</v>
          </cell>
          <cell r="T4092">
            <v>0</v>
          </cell>
          <cell r="U4092">
            <v>0</v>
          </cell>
          <cell r="V4092">
            <v>0</v>
          </cell>
          <cell r="W4092">
            <v>0</v>
          </cell>
          <cell r="X4092">
            <v>2208264</v>
          </cell>
          <cell r="Y4092">
            <v>2208264</v>
          </cell>
        </row>
        <row r="4093">
          <cell r="C4093">
            <v>0</v>
          </cell>
          <cell r="D4093">
            <v>0</v>
          </cell>
          <cell r="E4093">
            <v>0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  <cell r="J4093">
            <v>0</v>
          </cell>
          <cell r="K4093">
            <v>3082895</v>
          </cell>
          <cell r="L4093">
            <v>0</v>
          </cell>
          <cell r="M4093">
            <v>0</v>
          </cell>
          <cell r="N4093">
            <v>0</v>
          </cell>
          <cell r="O4093">
            <v>0</v>
          </cell>
          <cell r="P4093">
            <v>0</v>
          </cell>
          <cell r="Q4093">
            <v>0</v>
          </cell>
          <cell r="R4093">
            <v>0</v>
          </cell>
          <cell r="S4093">
            <v>0</v>
          </cell>
          <cell r="T4093">
            <v>0</v>
          </cell>
          <cell r="U4093">
            <v>0</v>
          </cell>
          <cell r="V4093">
            <v>0</v>
          </cell>
          <cell r="W4093">
            <v>0</v>
          </cell>
          <cell r="X4093">
            <v>3082895</v>
          </cell>
          <cell r="Y4093">
            <v>3082895</v>
          </cell>
        </row>
        <row r="4094">
          <cell r="C4094">
            <v>0</v>
          </cell>
          <cell r="D4094">
            <v>0</v>
          </cell>
          <cell r="E4094">
            <v>0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  <cell r="J4094">
            <v>0</v>
          </cell>
          <cell r="K4094">
            <v>1165564</v>
          </cell>
          <cell r="L4094">
            <v>0</v>
          </cell>
          <cell r="M4094">
            <v>0</v>
          </cell>
          <cell r="N4094">
            <v>0</v>
          </cell>
          <cell r="O4094">
            <v>0</v>
          </cell>
          <cell r="P4094">
            <v>0</v>
          </cell>
          <cell r="Q4094">
            <v>0</v>
          </cell>
          <cell r="R4094">
            <v>0</v>
          </cell>
          <cell r="S4094">
            <v>0</v>
          </cell>
          <cell r="T4094">
            <v>0</v>
          </cell>
          <cell r="U4094">
            <v>0</v>
          </cell>
          <cell r="V4094">
            <v>0</v>
          </cell>
          <cell r="W4094">
            <v>0</v>
          </cell>
          <cell r="X4094">
            <v>1165564</v>
          </cell>
          <cell r="Y4094">
            <v>1165564</v>
          </cell>
        </row>
        <row r="4095">
          <cell r="C4095">
            <v>0</v>
          </cell>
          <cell r="D4095">
            <v>0</v>
          </cell>
          <cell r="E4095">
            <v>0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  <cell r="J4095">
            <v>0</v>
          </cell>
          <cell r="K4095">
            <v>0</v>
          </cell>
          <cell r="L4095">
            <v>0</v>
          </cell>
          <cell r="M4095">
            <v>0</v>
          </cell>
          <cell r="N4095">
            <v>0</v>
          </cell>
          <cell r="O4095">
            <v>0</v>
          </cell>
          <cell r="P4095">
            <v>0</v>
          </cell>
          <cell r="Q4095">
            <v>0</v>
          </cell>
          <cell r="R4095">
            <v>0</v>
          </cell>
          <cell r="S4095">
            <v>0</v>
          </cell>
          <cell r="T4095">
            <v>0</v>
          </cell>
          <cell r="U4095">
            <v>0</v>
          </cell>
          <cell r="V4095">
            <v>0</v>
          </cell>
          <cell r="W4095">
            <v>0</v>
          </cell>
          <cell r="X4095">
            <v>0</v>
          </cell>
          <cell r="Y4095">
            <v>0</v>
          </cell>
        </row>
        <row r="4096">
          <cell r="C4096">
            <v>0</v>
          </cell>
          <cell r="D4096">
            <v>0</v>
          </cell>
          <cell r="E4096">
            <v>0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  <cell r="J4096">
            <v>0</v>
          </cell>
          <cell r="K4096">
            <v>0</v>
          </cell>
          <cell r="L4096">
            <v>0</v>
          </cell>
          <cell r="M4096">
            <v>0</v>
          </cell>
          <cell r="N4096">
            <v>0</v>
          </cell>
          <cell r="O4096">
            <v>0</v>
          </cell>
          <cell r="P4096">
            <v>0</v>
          </cell>
          <cell r="Q4096">
            <v>0</v>
          </cell>
          <cell r="R4096">
            <v>0</v>
          </cell>
          <cell r="S4096">
            <v>0</v>
          </cell>
          <cell r="T4096">
            <v>0</v>
          </cell>
          <cell r="U4096">
            <v>0</v>
          </cell>
          <cell r="V4096">
            <v>0</v>
          </cell>
          <cell r="W4096">
            <v>0</v>
          </cell>
          <cell r="X4096">
            <v>0</v>
          </cell>
          <cell r="Y4096">
            <v>0</v>
          </cell>
        </row>
        <row r="4097">
          <cell r="C4097">
            <v>0</v>
          </cell>
          <cell r="D4097">
            <v>0</v>
          </cell>
          <cell r="E4097">
            <v>0</v>
          </cell>
          <cell r="F4097">
            <v>0</v>
          </cell>
          <cell r="G4097">
            <v>0</v>
          </cell>
          <cell r="H4097">
            <v>0</v>
          </cell>
          <cell r="I4097">
            <v>0</v>
          </cell>
          <cell r="J4097">
            <v>0</v>
          </cell>
          <cell r="K4097">
            <v>0</v>
          </cell>
          <cell r="L4097">
            <v>0</v>
          </cell>
          <cell r="M4097">
            <v>0</v>
          </cell>
          <cell r="N4097">
            <v>0</v>
          </cell>
          <cell r="O4097">
            <v>0</v>
          </cell>
          <cell r="P4097">
            <v>0</v>
          </cell>
          <cell r="Q4097">
            <v>0</v>
          </cell>
          <cell r="R4097">
            <v>0</v>
          </cell>
          <cell r="S4097">
            <v>0</v>
          </cell>
          <cell r="T4097">
            <v>0</v>
          </cell>
          <cell r="U4097">
            <v>0</v>
          </cell>
          <cell r="V4097">
            <v>0</v>
          </cell>
          <cell r="W4097">
            <v>0</v>
          </cell>
          <cell r="X4097">
            <v>0</v>
          </cell>
          <cell r="Y4097">
            <v>0</v>
          </cell>
        </row>
        <row r="4098">
          <cell r="C4098">
            <v>0</v>
          </cell>
          <cell r="D4098">
            <v>0</v>
          </cell>
          <cell r="E4098">
            <v>0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  <cell r="J4098">
            <v>0</v>
          </cell>
          <cell r="K4098">
            <v>0</v>
          </cell>
          <cell r="L4098">
            <v>0</v>
          </cell>
          <cell r="M4098">
            <v>0</v>
          </cell>
          <cell r="N4098">
            <v>0</v>
          </cell>
          <cell r="O4098">
            <v>0</v>
          </cell>
          <cell r="P4098">
            <v>0</v>
          </cell>
          <cell r="Q4098">
            <v>0</v>
          </cell>
          <cell r="R4098">
            <v>0</v>
          </cell>
          <cell r="S4098">
            <v>0</v>
          </cell>
          <cell r="T4098">
            <v>0</v>
          </cell>
          <cell r="U4098">
            <v>0</v>
          </cell>
          <cell r="V4098">
            <v>0</v>
          </cell>
          <cell r="W4098">
            <v>0</v>
          </cell>
          <cell r="X4098">
            <v>0</v>
          </cell>
          <cell r="Y4098">
            <v>0</v>
          </cell>
        </row>
        <row r="4099">
          <cell r="C4099">
            <v>0</v>
          </cell>
          <cell r="D4099">
            <v>0</v>
          </cell>
          <cell r="E4099">
            <v>0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  <cell r="J4099">
            <v>0</v>
          </cell>
          <cell r="K4099">
            <v>0</v>
          </cell>
          <cell r="L4099">
            <v>0</v>
          </cell>
          <cell r="M4099">
            <v>0</v>
          </cell>
          <cell r="N4099">
            <v>0</v>
          </cell>
          <cell r="O4099">
            <v>0</v>
          </cell>
          <cell r="P4099">
            <v>0</v>
          </cell>
          <cell r="Q4099">
            <v>0</v>
          </cell>
          <cell r="R4099">
            <v>0</v>
          </cell>
          <cell r="S4099">
            <v>0</v>
          </cell>
          <cell r="T4099">
            <v>0</v>
          </cell>
          <cell r="U4099">
            <v>0</v>
          </cell>
          <cell r="V4099">
            <v>0</v>
          </cell>
          <cell r="W4099">
            <v>0</v>
          </cell>
          <cell r="X4099">
            <v>0</v>
          </cell>
          <cell r="Y4099">
            <v>0</v>
          </cell>
        </row>
        <row r="4100">
          <cell r="C4100">
            <v>0</v>
          </cell>
          <cell r="D4100">
            <v>0</v>
          </cell>
          <cell r="E4100">
            <v>0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  <cell r="J4100">
            <v>0</v>
          </cell>
          <cell r="K4100">
            <v>0</v>
          </cell>
          <cell r="L4100">
            <v>0</v>
          </cell>
          <cell r="M4100">
            <v>0</v>
          </cell>
          <cell r="N4100">
            <v>0</v>
          </cell>
          <cell r="O4100">
            <v>0</v>
          </cell>
          <cell r="P4100">
            <v>0</v>
          </cell>
          <cell r="Q4100">
            <v>0</v>
          </cell>
          <cell r="R4100">
            <v>0</v>
          </cell>
          <cell r="S4100">
            <v>0</v>
          </cell>
          <cell r="T4100">
            <v>0</v>
          </cell>
          <cell r="U4100">
            <v>0</v>
          </cell>
          <cell r="V4100">
            <v>0</v>
          </cell>
          <cell r="W4100">
            <v>0</v>
          </cell>
          <cell r="X4100">
            <v>0</v>
          </cell>
          <cell r="Y4100">
            <v>0</v>
          </cell>
        </row>
        <row r="4101">
          <cell r="C4101">
            <v>0</v>
          </cell>
          <cell r="D4101">
            <v>0</v>
          </cell>
          <cell r="E4101">
            <v>0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  <cell r="J4101">
            <v>0</v>
          </cell>
          <cell r="K4101">
            <v>18687456</v>
          </cell>
          <cell r="L4101">
            <v>0</v>
          </cell>
          <cell r="M4101">
            <v>0</v>
          </cell>
          <cell r="N4101">
            <v>0</v>
          </cell>
          <cell r="O4101">
            <v>0</v>
          </cell>
          <cell r="P4101">
            <v>0</v>
          </cell>
          <cell r="Q4101">
            <v>0</v>
          </cell>
          <cell r="R4101">
            <v>0</v>
          </cell>
          <cell r="S4101">
            <v>0</v>
          </cell>
          <cell r="T4101">
            <v>0</v>
          </cell>
          <cell r="U4101">
            <v>0</v>
          </cell>
          <cell r="V4101">
            <v>0</v>
          </cell>
          <cell r="W4101">
            <v>0</v>
          </cell>
          <cell r="X4101">
            <v>18687456</v>
          </cell>
          <cell r="Y4101">
            <v>18687456</v>
          </cell>
        </row>
        <row r="4102">
          <cell r="C4102">
            <v>243087</v>
          </cell>
          <cell r="D4102">
            <v>44029</v>
          </cell>
          <cell r="E4102">
            <v>1977241</v>
          </cell>
          <cell r="F4102">
            <v>164955</v>
          </cell>
          <cell r="G4102">
            <v>386463</v>
          </cell>
          <cell r="H4102">
            <v>51547</v>
          </cell>
          <cell r="I4102">
            <v>70041</v>
          </cell>
          <cell r="J4102">
            <v>279973</v>
          </cell>
          <cell r="K4102">
            <v>19206</v>
          </cell>
          <cell r="L4102">
            <v>70283</v>
          </cell>
          <cell r="M4102">
            <v>90766</v>
          </cell>
          <cell r="N4102">
            <v>137460</v>
          </cell>
          <cell r="O4102">
            <v>13918</v>
          </cell>
          <cell r="P4102">
            <v>189651</v>
          </cell>
          <cell r="Q4102">
            <v>631645</v>
          </cell>
          <cell r="R4102">
            <v>407890</v>
          </cell>
          <cell r="S4102">
            <v>270503</v>
          </cell>
          <cell r="T4102">
            <v>174782.6</v>
          </cell>
          <cell r="U4102">
            <v>939178</v>
          </cell>
          <cell r="V4102">
            <v>694155</v>
          </cell>
          <cell r="W4102">
            <v>2385131</v>
          </cell>
          <cell r="X4102">
            <v>4471642.5999999996</v>
          </cell>
          <cell r="Y4102">
            <v>6856773.5999999996</v>
          </cell>
        </row>
        <row r="4103">
          <cell r="C4103">
            <v>427788</v>
          </cell>
          <cell r="D4103">
            <v>53001.99</v>
          </cell>
          <cell r="E4103">
            <v>1527821</v>
          </cell>
          <cell r="F4103">
            <v>175035</v>
          </cell>
          <cell r="G4103">
            <v>474984</v>
          </cell>
          <cell r="H4103">
            <v>63128</v>
          </cell>
          <cell r="I4103">
            <v>94476</v>
          </cell>
          <cell r="J4103">
            <v>593480</v>
          </cell>
          <cell r="K4103">
            <v>9843</v>
          </cell>
          <cell r="L4103">
            <v>106762</v>
          </cell>
          <cell r="M4103">
            <v>88188</v>
          </cell>
          <cell r="N4103">
            <v>119921</v>
          </cell>
          <cell r="O4103">
            <v>34123</v>
          </cell>
          <cell r="P4103">
            <v>203138</v>
          </cell>
          <cell r="Q4103">
            <v>514391</v>
          </cell>
          <cell r="R4103">
            <v>261927</v>
          </cell>
          <cell r="S4103">
            <v>398960</v>
          </cell>
          <cell r="T4103">
            <v>153891.79999999999</v>
          </cell>
          <cell r="U4103">
            <v>1892270</v>
          </cell>
          <cell r="V4103">
            <v>772322</v>
          </cell>
          <cell r="W4103">
            <v>1789748</v>
          </cell>
          <cell r="X4103">
            <v>6175702.79</v>
          </cell>
          <cell r="Y4103">
            <v>7965450.79</v>
          </cell>
        </row>
        <row r="4104">
          <cell r="C4104">
            <v>482443</v>
          </cell>
          <cell r="D4104">
            <v>107205</v>
          </cell>
          <cell r="E4104">
            <v>4507077</v>
          </cell>
          <cell r="F4104">
            <v>250923</v>
          </cell>
          <cell r="G4104">
            <v>670867</v>
          </cell>
          <cell r="H4104">
            <v>154419</v>
          </cell>
          <cell r="I4104">
            <v>100576</v>
          </cell>
          <cell r="J4104">
            <v>350898</v>
          </cell>
          <cell r="K4104">
            <v>82451</v>
          </cell>
          <cell r="L4104">
            <v>146083</v>
          </cell>
          <cell r="M4104">
            <v>238640</v>
          </cell>
          <cell r="N4104">
            <v>138971</v>
          </cell>
          <cell r="O4104">
            <v>17779</v>
          </cell>
          <cell r="P4104">
            <v>705384</v>
          </cell>
          <cell r="Q4104">
            <v>1082966</v>
          </cell>
          <cell r="R4104">
            <v>667050</v>
          </cell>
          <cell r="S4104">
            <v>377915</v>
          </cell>
          <cell r="T4104">
            <v>261895.05</v>
          </cell>
          <cell r="U4104">
            <v>1308745</v>
          </cell>
          <cell r="V4104">
            <v>1098357</v>
          </cell>
          <cell r="W4104">
            <v>5174127</v>
          </cell>
          <cell r="X4104">
            <v>7576517.0499999998</v>
          </cell>
          <cell r="Y4104">
            <v>12750644.050000001</v>
          </cell>
        </row>
        <row r="4105">
          <cell r="C4105">
            <v>156088</v>
          </cell>
          <cell r="D4105">
            <v>15850.99</v>
          </cell>
          <cell r="E4105">
            <v>828748</v>
          </cell>
          <cell r="F4105">
            <v>97960</v>
          </cell>
          <cell r="G4105">
            <v>214302</v>
          </cell>
          <cell r="H4105">
            <v>22480</v>
          </cell>
          <cell r="I4105">
            <v>26158</v>
          </cell>
          <cell r="J4105">
            <v>115231</v>
          </cell>
          <cell r="K4105">
            <v>6613</v>
          </cell>
          <cell r="L4105">
            <v>39115</v>
          </cell>
          <cell r="M4105">
            <v>57432</v>
          </cell>
          <cell r="N4105">
            <v>49676</v>
          </cell>
          <cell r="O4105">
            <v>8155</v>
          </cell>
          <cell r="P4105">
            <v>174600</v>
          </cell>
          <cell r="Q4105">
            <v>474561</v>
          </cell>
          <cell r="R4105">
            <v>155626</v>
          </cell>
          <cell r="S4105">
            <v>174647</v>
          </cell>
          <cell r="T4105">
            <v>62783.4</v>
          </cell>
          <cell r="U4105">
            <v>391767</v>
          </cell>
          <cell r="V4105">
            <v>376029</v>
          </cell>
          <cell r="W4105">
            <v>984374</v>
          </cell>
          <cell r="X4105">
            <v>2463448.39</v>
          </cell>
          <cell r="Y4105">
            <v>3447822.39</v>
          </cell>
        </row>
        <row r="4106">
          <cell r="C4106">
            <v>424641</v>
          </cell>
          <cell r="D4106">
            <v>54830</v>
          </cell>
          <cell r="E4106">
            <v>2042441</v>
          </cell>
          <cell r="F4106">
            <v>168880</v>
          </cell>
          <cell r="G4106">
            <v>508586</v>
          </cell>
          <cell r="H4106">
            <v>114457</v>
          </cell>
          <cell r="I4106">
            <v>6113382</v>
          </cell>
          <cell r="J4106">
            <v>485499</v>
          </cell>
          <cell r="K4106">
            <v>16826</v>
          </cell>
          <cell r="L4106">
            <v>82216</v>
          </cell>
          <cell r="M4106">
            <v>134192</v>
          </cell>
          <cell r="N4106">
            <v>83170</v>
          </cell>
          <cell r="O4106">
            <v>14842</v>
          </cell>
          <cell r="P4106">
            <v>158859</v>
          </cell>
          <cell r="Q4106">
            <v>292942</v>
          </cell>
          <cell r="R4106">
            <v>418598</v>
          </cell>
          <cell r="S4106">
            <v>433471</v>
          </cell>
          <cell r="T4106">
            <v>190441.62</v>
          </cell>
          <cell r="U4106">
            <v>1162327</v>
          </cell>
          <cell r="V4106">
            <v>844235</v>
          </cell>
          <cell r="W4106">
            <v>2461039</v>
          </cell>
          <cell r="X4106">
            <v>11283796.619999999</v>
          </cell>
          <cell r="Y4106">
            <v>13744835.619999999</v>
          </cell>
        </row>
        <row r="4107">
          <cell r="C4107">
            <v>304587</v>
          </cell>
          <cell r="D4107">
            <v>47605</v>
          </cell>
          <cell r="E4107">
            <v>2262452</v>
          </cell>
          <cell r="F4107">
            <v>124125</v>
          </cell>
          <cell r="G4107">
            <v>418377</v>
          </cell>
          <cell r="H4107">
            <v>57590</v>
          </cell>
          <cell r="I4107">
            <v>71195</v>
          </cell>
          <cell r="J4107">
            <v>171595</v>
          </cell>
          <cell r="K4107">
            <v>6027</v>
          </cell>
          <cell r="L4107">
            <v>264693</v>
          </cell>
          <cell r="M4107">
            <v>139217</v>
          </cell>
          <cell r="N4107">
            <v>74449</v>
          </cell>
          <cell r="O4107">
            <v>13733</v>
          </cell>
          <cell r="P4107">
            <v>346808</v>
          </cell>
          <cell r="Q4107">
            <v>622555</v>
          </cell>
          <cell r="R4107">
            <v>721812</v>
          </cell>
          <cell r="S4107">
            <v>204767</v>
          </cell>
          <cell r="T4107">
            <v>177217.05</v>
          </cell>
          <cell r="U4107">
            <v>968520</v>
          </cell>
          <cell r="V4107">
            <v>659167</v>
          </cell>
          <cell r="W4107">
            <v>2984264</v>
          </cell>
          <cell r="X4107">
            <v>4672227.05</v>
          </cell>
          <cell r="Y4107">
            <v>7656491.0499999998</v>
          </cell>
        </row>
        <row r="4108">
          <cell r="C4108">
            <v>206197</v>
          </cell>
          <cell r="D4108">
            <v>23045</v>
          </cell>
          <cell r="E4108">
            <v>813208</v>
          </cell>
          <cell r="F4108">
            <v>86498</v>
          </cell>
          <cell r="G4108">
            <v>257902</v>
          </cell>
          <cell r="H4108">
            <v>26703</v>
          </cell>
          <cell r="I4108">
            <v>43763</v>
          </cell>
          <cell r="J4108">
            <v>95077</v>
          </cell>
          <cell r="K4108">
            <v>7001</v>
          </cell>
          <cell r="L4108">
            <v>59137</v>
          </cell>
          <cell r="M4108">
            <v>45142</v>
          </cell>
          <cell r="N4108">
            <v>45333</v>
          </cell>
          <cell r="O4108">
            <v>11288</v>
          </cell>
          <cell r="P4108">
            <v>278198</v>
          </cell>
          <cell r="Q4108">
            <v>400299</v>
          </cell>
          <cell r="R4108">
            <v>373591</v>
          </cell>
          <cell r="S4108">
            <v>171213</v>
          </cell>
          <cell r="T4108">
            <v>102992.88</v>
          </cell>
          <cell r="U4108">
            <v>437191</v>
          </cell>
          <cell r="V4108">
            <v>357370</v>
          </cell>
          <cell r="W4108">
            <v>1186799</v>
          </cell>
          <cell r="X4108">
            <v>2654349.88</v>
          </cell>
          <cell r="Y4108">
            <v>3841148.88</v>
          </cell>
        </row>
        <row r="4109">
          <cell r="C4109">
            <v>163090</v>
          </cell>
          <cell r="D4109">
            <v>67961.98</v>
          </cell>
          <cell r="E4109">
            <v>892908</v>
          </cell>
          <cell r="F4109">
            <v>100933</v>
          </cell>
          <cell r="G4109">
            <v>340648</v>
          </cell>
          <cell r="H4109">
            <v>33783</v>
          </cell>
          <cell r="I4109">
            <v>46661</v>
          </cell>
          <cell r="J4109">
            <v>312577</v>
          </cell>
          <cell r="K4109">
            <v>24645</v>
          </cell>
          <cell r="L4109">
            <v>44117</v>
          </cell>
          <cell r="M4109">
            <v>59823</v>
          </cell>
          <cell r="N4109">
            <v>44720</v>
          </cell>
          <cell r="O4109">
            <v>7695</v>
          </cell>
          <cell r="P4109">
            <v>100818</v>
          </cell>
          <cell r="Q4109">
            <v>214359</v>
          </cell>
          <cell r="R4109">
            <v>333477</v>
          </cell>
          <cell r="S4109">
            <v>229844</v>
          </cell>
          <cell r="T4109">
            <v>152850.70000000001</v>
          </cell>
          <cell r="U4109">
            <v>457711</v>
          </cell>
          <cell r="V4109">
            <v>377098</v>
          </cell>
          <cell r="W4109">
            <v>1226385</v>
          </cell>
          <cell r="X4109">
            <v>2779334.68</v>
          </cell>
          <cell r="Y4109">
            <v>4005719.68</v>
          </cell>
        </row>
        <row r="4110">
          <cell r="C4110">
            <v>133674</v>
          </cell>
          <cell r="D4110">
            <v>19572</v>
          </cell>
          <cell r="E4110">
            <v>1852853</v>
          </cell>
          <cell r="F4110">
            <v>70632</v>
          </cell>
          <cell r="G4110">
            <v>163483</v>
          </cell>
          <cell r="H4110">
            <v>17767</v>
          </cell>
          <cell r="I4110">
            <v>19778</v>
          </cell>
          <cell r="J4110">
            <v>117091</v>
          </cell>
          <cell r="K4110">
            <v>5321</v>
          </cell>
          <cell r="L4110">
            <v>36008</v>
          </cell>
          <cell r="M4110">
            <v>31512</v>
          </cell>
          <cell r="N4110">
            <v>46402</v>
          </cell>
          <cell r="O4110">
            <v>5834</v>
          </cell>
          <cell r="P4110">
            <v>143707</v>
          </cell>
          <cell r="Q4110">
            <v>346018</v>
          </cell>
          <cell r="R4110">
            <v>152501</v>
          </cell>
          <cell r="S4110">
            <v>104123</v>
          </cell>
          <cell r="T4110">
            <v>66440.45</v>
          </cell>
          <cell r="U4110">
            <v>211845</v>
          </cell>
          <cell r="V4110">
            <v>253615</v>
          </cell>
          <cell r="W4110">
            <v>2005354</v>
          </cell>
          <cell r="X4110">
            <v>1792822.45</v>
          </cell>
          <cell r="Y4110">
            <v>3798176.45</v>
          </cell>
        </row>
        <row r="4111">
          <cell r="C4111">
            <v>29980</v>
          </cell>
          <cell r="D4111">
            <v>2520</v>
          </cell>
          <cell r="E4111">
            <v>172891</v>
          </cell>
          <cell r="F4111">
            <v>6011</v>
          </cell>
          <cell r="G4111">
            <v>41933</v>
          </cell>
          <cell r="H4111">
            <v>1500</v>
          </cell>
          <cell r="I4111">
            <v>12157</v>
          </cell>
          <cell r="J4111">
            <v>45870</v>
          </cell>
          <cell r="K4111">
            <v>21</v>
          </cell>
          <cell r="L4111">
            <v>6851</v>
          </cell>
          <cell r="M4111">
            <v>3307</v>
          </cell>
          <cell r="N4111">
            <v>625</v>
          </cell>
          <cell r="O4111">
            <v>635</v>
          </cell>
          <cell r="P4111">
            <v>70</v>
          </cell>
          <cell r="Q4111">
            <v>2342</v>
          </cell>
          <cell r="R4111">
            <v>36320</v>
          </cell>
          <cell r="S4111">
            <v>19261</v>
          </cell>
          <cell r="T4111">
            <v>6773.9</v>
          </cell>
          <cell r="U4111">
            <v>20248</v>
          </cell>
          <cell r="V4111">
            <v>49562</v>
          </cell>
          <cell r="W4111">
            <v>209211</v>
          </cell>
          <cell r="X4111">
            <v>249666.9</v>
          </cell>
          <cell r="Y4111">
            <v>458877.9</v>
          </cell>
        </row>
        <row r="4112">
          <cell r="C4112">
            <v>974243</v>
          </cell>
          <cell r="D4112">
            <v>823224.5</v>
          </cell>
          <cell r="E4112">
            <v>4129632</v>
          </cell>
          <cell r="F4112">
            <v>213539</v>
          </cell>
          <cell r="G4112">
            <v>943017</v>
          </cell>
          <cell r="H4112">
            <v>457743</v>
          </cell>
          <cell r="I4112">
            <v>377908</v>
          </cell>
          <cell r="J4112">
            <v>761498</v>
          </cell>
          <cell r="K4112">
            <v>143276</v>
          </cell>
          <cell r="L4112">
            <v>356808</v>
          </cell>
          <cell r="M4112">
            <v>361853</v>
          </cell>
          <cell r="N4112">
            <v>134158</v>
          </cell>
          <cell r="O4112">
            <v>310845</v>
          </cell>
          <cell r="P4112">
            <v>831138</v>
          </cell>
          <cell r="Q4112">
            <v>598349</v>
          </cell>
          <cell r="R4112">
            <v>1432467</v>
          </cell>
          <cell r="S4112">
            <v>433818</v>
          </cell>
          <cell r="T4112">
            <v>639856.51</v>
          </cell>
          <cell r="U4112">
            <v>3727615</v>
          </cell>
          <cell r="V4112">
            <v>1344535</v>
          </cell>
          <cell r="W4112">
            <v>5562099</v>
          </cell>
          <cell r="X4112">
            <v>13433424.01</v>
          </cell>
          <cell r="Y4112">
            <v>18995523.010000002</v>
          </cell>
        </row>
        <row r="4113">
          <cell r="C4113">
            <v>203656</v>
          </cell>
          <cell r="D4113">
            <v>45276</v>
          </cell>
          <cell r="E4113">
            <v>1409567</v>
          </cell>
          <cell r="F4113">
            <v>112228</v>
          </cell>
          <cell r="G4113">
            <v>376644</v>
          </cell>
          <cell r="H4113">
            <v>60433</v>
          </cell>
          <cell r="I4113">
            <v>42580</v>
          </cell>
          <cell r="J4113">
            <v>242051</v>
          </cell>
          <cell r="K4113">
            <v>11632</v>
          </cell>
          <cell r="L4113">
            <v>35366</v>
          </cell>
          <cell r="M4113">
            <v>80716</v>
          </cell>
          <cell r="N4113">
            <v>73820</v>
          </cell>
          <cell r="O4113">
            <v>13372</v>
          </cell>
          <cell r="P4113">
            <v>168708</v>
          </cell>
          <cell r="Q4113">
            <v>325923</v>
          </cell>
          <cell r="R4113">
            <v>520440</v>
          </cell>
          <cell r="S4113">
            <v>191067</v>
          </cell>
          <cell r="T4113">
            <v>139849</v>
          </cell>
          <cell r="U4113">
            <v>604872</v>
          </cell>
          <cell r="V4113">
            <v>431862</v>
          </cell>
          <cell r="W4113">
            <v>1930007</v>
          </cell>
          <cell r="X4113">
            <v>3160055</v>
          </cell>
          <cell r="Y4113">
            <v>5090062</v>
          </cell>
        </row>
        <row r="4114">
          <cell r="C4114">
            <v>522381</v>
          </cell>
          <cell r="D4114">
            <v>59501</v>
          </cell>
          <cell r="E4114">
            <v>1747195</v>
          </cell>
          <cell r="F4114">
            <v>143492</v>
          </cell>
          <cell r="G4114">
            <v>449622</v>
          </cell>
          <cell r="H4114">
            <v>94652</v>
          </cell>
          <cell r="I4114">
            <v>195052</v>
          </cell>
          <cell r="J4114">
            <v>173310</v>
          </cell>
          <cell r="K4114">
            <v>18250</v>
          </cell>
          <cell r="L4114">
            <v>65522</v>
          </cell>
          <cell r="M4114">
            <v>96445</v>
          </cell>
          <cell r="N4114">
            <v>54217</v>
          </cell>
          <cell r="O4114">
            <v>18132</v>
          </cell>
          <cell r="P4114">
            <v>292928</v>
          </cell>
          <cell r="Q4114">
            <v>318169</v>
          </cell>
          <cell r="R4114">
            <v>251592</v>
          </cell>
          <cell r="S4114">
            <v>370092</v>
          </cell>
          <cell r="T4114">
            <v>241369.88</v>
          </cell>
          <cell r="U4114">
            <v>727491</v>
          </cell>
          <cell r="V4114">
            <v>888021</v>
          </cell>
          <cell r="W4114">
            <v>1998787</v>
          </cell>
          <cell r="X4114">
            <v>4728646.88</v>
          </cell>
          <cell r="Y4114">
            <v>6727433.8799999999</v>
          </cell>
        </row>
        <row r="4115">
          <cell r="C4115">
            <v>0</v>
          </cell>
          <cell r="D4115">
            <v>0</v>
          </cell>
          <cell r="E4115">
            <v>0</v>
          </cell>
          <cell r="F4115">
            <v>0</v>
          </cell>
          <cell r="G4115">
            <v>20133</v>
          </cell>
          <cell r="H4115">
            <v>0</v>
          </cell>
          <cell r="I4115">
            <v>0</v>
          </cell>
          <cell r="J4115">
            <v>17169</v>
          </cell>
          <cell r="K4115">
            <v>3759</v>
          </cell>
          <cell r="L4115">
            <v>280</v>
          </cell>
          <cell r="M4115">
            <v>0</v>
          </cell>
          <cell r="N4115">
            <v>0</v>
          </cell>
          <cell r="O4115">
            <v>0</v>
          </cell>
          <cell r="P4115">
            <v>0</v>
          </cell>
          <cell r="Q4115">
            <v>227</v>
          </cell>
          <cell r="R4115">
            <v>53631</v>
          </cell>
          <cell r="S4115">
            <v>212</v>
          </cell>
          <cell r="T4115">
            <v>0</v>
          </cell>
          <cell r="U4115">
            <v>32672</v>
          </cell>
          <cell r="V4115">
            <v>89134</v>
          </cell>
          <cell r="W4115">
            <v>53631</v>
          </cell>
          <cell r="X4115">
            <v>163586</v>
          </cell>
          <cell r="Y4115">
            <v>217217</v>
          </cell>
        </row>
        <row r="4116">
          <cell r="C4116">
            <v>0</v>
          </cell>
          <cell r="D4116">
            <v>0</v>
          </cell>
          <cell r="E4116">
            <v>0</v>
          </cell>
          <cell r="F4116">
            <v>0</v>
          </cell>
          <cell r="G4116">
            <v>16966</v>
          </cell>
          <cell r="H4116">
            <v>106</v>
          </cell>
          <cell r="I4116">
            <v>0</v>
          </cell>
          <cell r="J4116">
            <v>5618</v>
          </cell>
          <cell r="K4116">
            <v>0</v>
          </cell>
          <cell r="L4116">
            <v>0</v>
          </cell>
          <cell r="M4116">
            <v>0</v>
          </cell>
          <cell r="N4116">
            <v>0</v>
          </cell>
          <cell r="O4116">
            <v>0</v>
          </cell>
          <cell r="P4116">
            <v>0</v>
          </cell>
          <cell r="Q4116">
            <v>0</v>
          </cell>
          <cell r="R4116">
            <v>33815</v>
          </cell>
          <cell r="S4116">
            <v>0</v>
          </cell>
          <cell r="T4116">
            <v>0</v>
          </cell>
          <cell r="U4116">
            <v>25899</v>
          </cell>
          <cell r="V4116">
            <v>28489</v>
          </cell>
          <cell r="W4116">
            <v>33815</v>
          </cell>
          <cell r="X4116">
            <v>77078</v>
          </cell>
          <cell r="Y4116">
            <v>110893</v>
          </cell>
        </row>
        <row r="4117">
          <cell r="C4117">
            <v>0</v>
          </cell>
          <cell r="D4117">
            <v>0</v>
          </cell>
          <cell r="E4117">
            <v>257389</v>
          </cell>
          <cell r="F4117">
            <v>0</v>
          </cell>
          <cell r="G4117">
            <v>25583</v>
          </cell>
          <cell r="H4117">
            <v>267</v>
          </cell>
          <cell r="I4117">
            <v>0</v>
          </cell>
          <cell r="J4117">
            <v>45596</v>
          </cell>
          <cell r="K4117">
            <v>0</v>
          </cell>
          <cell r="L4117">
            <v>112</v>
          </cell>
          <cell r="M4117">
            <v>0</v>
          </cell>
          <cell r="N4117">
            <v>0</v>
          </cell>
          <cell r="O4117">
            <v>0</v>
          </cell>
          <cell r="P4117">
            <v>0</v>
          </cell>
          <cell r="Q4117">
            <v>25</v>
          </cell>
          <cell r="R4117">
            <v>85032</v>
          </cell>
          <cell r="S4117">
            <v>0</v>
          </cell>
          <cell r="T4117">
            <v>0</v>
          </cell>
          <cell r="U4117">
            <v>44160</v>
          </cell>
          <cell r="V4117">
            <v>46587</v>
          </cell>
          <cell r="W4117">
            <v>342421</v>
          </cell>
          <cell r="X4117">
            <v>162330</v>
          </cell>
          <cell r="Y4117">
            <v>504751</v>
          </cell>
        </row>
        <row r="4118">
          <cell r="C4118">
            <v>0</v>
          </cell>
          <cell r="D4118">
            <v>0</v>
          </cell>
          <cell r="E4118">
            <v>0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  <cell r="J4118">
            <v>0</v>
          </cell>
          <cell r="K4118">
            <v>0</v>
          </cell>
          <cell r="L4118">
            <v>0</v>
          </cell>
          <cell r="M4118">
            <v>0</v>
          </cell>
          <cell r="N4118">
            <v>0</v>
          </cell>
          <cell r="O4118">
            <v>0</v>
          </cell>
          <cell r="P4118">
            <v>0</v>
          </cell>
          <cell r="Q4118">
            <v>0</v>
          </cell>
          <cell r="R4118">
            <v>222</v>
          </cell>
          <cell r="S4118">
            <v>0</v>
          </cell>
          <cell r="T4118">
            <v>0</v>
          </cell>
          <cell r="U4118">
            <v>0</v>
          </cell>
          <cell r="V4118">
            <v>434</v>
          </cell>
          <cell r="W4118">
            <v>222</v>
          </cell>
          <cell r="X4118">
            <v>434</v>
          </cell>
          <cell r="Y4118">
            <v>656</v>
          </cell>
        </row>
        <row r="4119">
          <cell r="C4119">
            <v>0</v>
          </cell>
          <cell r="D4119">
            <v>2533</v>
          </cell>
          <cell r="E4119">
            <v>1024113</v>
          </cell>
          <cell r="F4119">
            <v>0</v>
          </cell>
          <cell r="G4119">
            <v>92078</v>
          </cell>
          <cell r="H4119">
            <v>126</v>
          </cell>
          <cell r="I4119">
            <v>0</v>
          </cell>
          <cell r="J4119">
            <v>44842</v>
          </cell>
          <cell r="K4119">
            <v>0</v>
          </cell>
          <cell r="L4119">
            <v>0</v>
          </cell>
          <cell r="M4119">
            <v>0</v>
          </cell>
          <cell r="N4119">
            <v>0</v>
          </cell>
          <cell r="O4119">
            <v>0</v>
          </cell>
          <cell r="P4119">
            <v>0</v>
          </cell>
          <cell r="Q4119">
            <v>21</v>
          </cell>
          <cell r="R4119">
            <v>243912</v>
          </cell>
          <cell r="S4119">
            <v>10403</v>
          </cell>
          <cell r="T4119">
            <v>0</v>
          </cell>
          <cell r="U4119">
            <v>90218</v>
          </cell>
          <cell r="V4119">
            <v>267602</v>
          </cell>
          <cell r="W4119">
            <v>1268025</v>
          </cell>
          <cell r="X4119">
            <v>507823</v>
          </cell>
          <cell r="Y4119">
            <v>1775848</v>
          </cell>
        </row>
        <row r="4120">
          <cell r="C4120">
            <v>0</v>
          </cell>
          <cell r="D4120">
            <v>0</v>
          </cell>
          <cell r="E4120">
            <v>0</v>
          </cell>
          <cell r="F4120">
            <v>0</v>
          </cell>
          <cell r="G4120">
            <v>0</v>
          </cell>
          <cell r="H4120">
            <v>93</v>
          </cell>
          <cell r="I4120">
            <v>573</v>
          </cell>
          <cell r="J4120">
            <v>0</v>
          </cell>
          <cell r="K4120">
            <v>0</v>
          </cell>
          <cell r="L4120">
            <v>579</v>
          </cell>
          <cell r="M4120">
            <v>0</v>
          </cell>
          <cell r="N4120">
            <v>0</v>
          </cell>
          <cell r="O4120">
            <v>0</v>
          </cell>
          <cell r="P4120">
            <v>797</v>
          </cell>
          <cell r="Q4120">
            <v>12305</v>
          </cell>
          <cell r="R4120">
            <v>9228</v>
          </cell>
          <cell r="S4120">
            <v>645</v>
          </cell>
          <cell r="T4120">
            <v>0</v>
          </cell>
          <cell r="U4120">
            <v>0</v>
          </cell>
          <cell r="V4120">
            <v>0</v>
          </cell>
          <cell r="W4120">
            <v>9228</v>
          </cell>
          <cell r="X4120">
            <v>14992</v>
          </cell>
          <cell r="Y4120">
            <v>24220</v>
          </cell>
        </row>
        <row r="4121">
          <cell r="C4121">
            <v>4271855</v>
          </cell>
          <cell r="D4121">
            <v>1366155.46</v>
          </cell>
          <cell r="E4121">
            <v>25445536</v>
          </cell>
          <cell r="F4121">
            <v>1715211</v>
          </cell>
          <cell r="G4121">
            <v>5401588</v>
          </cell>
          <cell r="H4121">
            <v>1156794</v>
          </cell>
          <cell r="I4121">
            <v>7214300</v>
          </cell>
          <cell r="J4121">
            <v>3857375</v>
          </cell>
          <cell r="K4121">
            <v>354871</v>
          </cell>
          <cell r="L4121">
            <v>1313932</v>
          </cell>
          <cell r="M4121">
            <v>1427233</v>
          </cell>
          <cell r="N4121">
            <v>1002922</v>
          </cell>
          <cell r="O4121">
            <v>470351</v>
          </cell>
          <cell r="P4121">
            <v>3594804</v>
          </cell>
          <cell r="Q4121">
            <v>5837097</v>
          </cell>
          <cell r="R4121">
            <v>6159131</v>
          </cell>
          <cell r="S4121">
            <v>3390941</v>
          </cell>
          <cell r="T4121">
            <v>2371144.84</v>
          </cell>
          <cell r="U4121">
            <v>13042729</v>
          </cell>
          <cell r="V4121">
            <v>8578574</v>
          </cell>
          <cell r="W4121">
            <v>31604667</v>
          </cell>
          <cell r="X4121">
            <v>66367877.299999997</v>
          </cell>
          <cell r="Y4121">
            <v>97972544.299999997</v>
          </cell>
        </row>
        <row r="4122">
          <cell r="C4122">
            <v>3460</v>
          </cell>
          <cell r="D4122">
            <v>2056</v>
          </cell>
          <cell r="E4122">
            <v>72714</v>
          </cell>
          <cell r="F4122">
            <v>2312</v>
          </cell>
          <cell r="G4122">
            <v>9699</v>
          </cell>
          <cell r="H4122">
            <v>33029</v>
          </cell>
          <cell r="I4122">
            <v>0</v>
          </cell>
          <cell r="J4122">
            <v>16307</v>
          </cell>
          <cell r="K4122">
            <v>1095</v>
          </cell>
          <cell r="L4122">
            <v>6598</v>
          </cell>
          <cell r="M4122">
            <v>6502</v>
          </cell>
          <cell r="N4122">
            <v>1099</v>
          </cell>
          <cell r="O4122">
            <v>0</v>
          </cell>
          <cell r="P4122">
            <v>287</v>
          </cell>
          <cell r="Q4122">
            <v>6092</v>
          </cell>
          <cell r="R4122">
            <v>37879</v>
          </cell>
          <cell r="S4122">
            <v>5677</v>
          </cell>
          <cell r="T4122">
            <v>5780</v>
          </cell>
          <cell r="U4122">
            <v>0</v>
          </cell>
          <cell r="V4122">
            <v>6383</v>
          </cell>
          <cell r="W4122">
            <v>110593</v>
          </cell>
          <cell r="X4122">
            <v>106376</v>
          </cell>
          <cell r="Y4122">
            <v>216969</v>
          </cell>
        </row>
        <row r="4123">
          <cell r="C4123">
            <v>3130</v>
          </cell>
          <cell r="D4123">
            <v>2858</v>
          </cell>
          <cell r="E4123">
            <v>50185</v>
          </cell>
          <cell r="F4123">
            <v>413</v>
          </cell>
          <cell r="G4123">
            <v>10818</v>
          </cell>
          <cell r="H4123">
            <v>37365</v>
          </cell>
          <cell r="I4123">
            <v>512</v>
          </cell>
          <cell r="J4123">
            <v>3808</v>
          </cell>
          <cell r="K4123">
            <v>1255</v>
          </cell>
          <cell r="L4123">
            <v>14890</v>
          </cell>
          <cell r="M4123">
            <v>7764</v>
          </cell>
          <cell r="N4123">
            <v>1505</v>
          </cell>
          <cell r="O4123">
            <v>11165</v>
          </cell>
          <cell r="P4123">
            <v>2104</v>
          </cell>
          <cell r="Q4123">
            <v>2512</v>
          </cell>
          <cell r="R4123">
            <v>45196</v>
          </cell>
          <cell r="S4123">
            <v>14724</v>
          </cell>
          <cell r="T4123">
            <v>9603</v>
          </cell>
          <cell r="U4123">
            <v>665</v>
          </cell>
          <cell r="V4123">
            <v>4796</v>
          </cell>
          <cell r="W4123">
            <v>95381</v>
          </cell>
          <cell r="X4123">
            <v>129887</v>
          </cell>
          <cell r="Y4123">
            <v>225268</v>
          </cell>
        </row>
        <row r="4124">
          <cell r="C4124">
            <v>6732</v>
          </cell>
          <cell r="D4124">
            <v>6009</v>
          </cell>
          <cell r="E4124">
            <v>57594</v>
          </cell>
          <cell r="F4124">
            <v>7862</v>
          </cell>
          <cell r="G4124">
            <v>24005</v>
          </cell>
          <cell r="H4124">
            <v>87734</v>
          </cell>
          <cell r="I4124">
            <v>5548</v>
          </cell>
          <cell r="J4124">
            <v>3064</v>
          </cell>
          <cell r="K4124">
            <v>800</v>
          </cell>
          <cell r="L4124">
            <v>14840</v>
          </cell>
          <cell r="M4124">
            <v>11205</v>
          </cell>
          <cell r="N4124">
            <v>5883</v>
          </cell>
          <cell r="O4124">
            <v>93442</v>
          </cell>
          <cell r="P4124">
            <v>2309</v>
          </cell>
          <cell r="Q4124">
            <v>11177</v>
          </cell>
          <cell r="R4124">
            <v>50047</v>
          </cell>
          <cell r="S4124">
            <v>11522</v>
          </cell>
          <cell r="T4124">
            <v>19883.5</v>
          </cell>
          <cell r="U4124">
            <v>350</v>
          </cell>
          <cell r="V4124">
            <v>458</v>
          </cell>
          <cell r="W4124">
            <v>107641</v>
          </cell>
          <cell r="X4124">
            <v>312823.5</v>
          </cell>
          <cell r="Y4124">
            <v>420464.5</v>
          </cell>
        </row>
        <row r="4125">
          <cell r="C4125">
            <v>3402</v>
          </cell>
          <cell r="D4125">
            <v>4764</v>
          </cell>
          <cell r="E4125">
            <v>56757</v>
          </cell>
          <cell r="F4125">
            <v>6807</v>
          </cell>
          <cell r="G4125">
            <v>20358</v>
          </cell>
          <cell r="H4125">
            <v>29007</v>
          </cell>
          <cell r="I4125">
            <v>1568</v>
          </cell>
          <cell r="J4125">
            <v>4254</v>
          </cell>
          <cell r="K4125">
            <v>2001</v>
          </cell>
          <cell r="L4125">
            <v>10387</v>
          </cell>
          <cell r="M4125">
            <v>8078</v>
          </cell>
          <cell r="N4125">
            <v>1396</v>
          </cell>
          <cell r="O4125">
            <v>10625</v>
          </cell>
          <cell r="P4125">
            <v>850</v>
          </cell>
          <cell r="Q4125">
            <v>5796</v>
          </cell>
          <cell r="R4125">
            <v>22678</v>
          </cell>
          <cell r="S4125">
            <v>7436</v>
          </cell>
          <cell r="T4125">
            <v>3205</v>
          </cell>
          <cell r="U4125">
            <v>587</v>
          </cell>
          <cell r="V4125">
            <v>3165</v>
          </cell>
          <cell r="W4125">
            <v>79435</v>
          </cell>
          <cell r="X4125">
            <v>123686</v>
          </cell>
          <cell r="Y4125">
            <v>203121</v>
          </cell>
        </row>
        <row r="4126">
          <cell r="C4126">
            <v>4944</v>
          </cell>
          <cell r="D4126">
            <v>3892</v>
          </cell>
          <cell r="E4126">
            <v>41848</v>
          </cell>
          <cell r="F4126">
            <v>3625</v>
          </cell>
          <cell r="G4126">
            <v>10350</v>
          </cell>
          <cell r="H4126">
            <v>29340</v>
          </cell>
          <cell r="I4126">
            <v>1963</v>
          </cell>
          <cell r="J4126">
            <v>7830</v>
          </cell>
          <cell r="K4126">
            <v>1202</v>
          </cell>
          <cell r="L4126">
            <v>14082</v>
          </cell>
          <cell r="M4126">
            <v>5275</v>
          </cell>
          <cell r="N4126">
            <v>2434</v>
          </cell>
          <cell r="O4126">
            <v>4976</v>
          </cell>
          <cell r="P4126">
            <v>543</v>
          </cell>
          <cell r="Q4126">
            <v>2658</v>
          </cell>
          <cell r="R4126">
            <v>26282</v>
          </cell>
          <cell r="S4126">
            <v>20449</v>
          </cell>
          <cell r="T4126">
            <v>11671.2</v>
          </cell>
          <cell r="U4126">
            <v>0</v>
          </cell>
          <cell r="V4126">
            <v>1820</v>
          </cell>
          <cell r="W4126">
            <v>68130</v>
          </cell>
          <cell r="X4126">
            <v>127054.2</v>
          </cell>
          <cell r="Y4126">
            <v>195184.2</v>
          </cell>
        </row>
        <row r="4127">
          <cell r="C4127">
            <v>4493</v>
          </cell>
          <cell r="D4127">
            <v>1080</v>
          </cell>
          <cell r="E4127">
            <v>56455</v>
          </cell>
          <cell r="F4127">
            <v>2713</v>
          </cell>
          <cell r="G4127">
            <v>7292</v>
          </cell>
          <cell r="H4127">
            <v>46254</v>
          </cell>
          <cell r="I4127">
            <v>294</v>
          </cell>
          <cell r="J4127">
            <v>1388</v>
          </cell>
          <cell r="K4127">
            <v>513</v>
          </cell>
          <cell r="L4127">
            <v>5678</v>
          </cell>
          <cell r="M4127">
            <v>3090</v>
          </cell>
          <cell r="N4127">
            <v>10862</v>
          </cell>
          <cell r="O4127">
            <v>12400</v>
          </cell>
          <cell r="P4127">
            <v>1191</v>
          </cell>
          <cell r="Q4127">
            <v>6132</v>
          </cell>
          <cell r="R4127">
            <v>26654</v>
          </cell>
          <cell r="S4127">
            <v>2829</v>
          </cell>
          <cell r="T4127">
            <v>6670</v>
          </cell>
          <cell r="U4127">
            <v>450</v>
          </cell>
          <cell r="V4127">
            <v>5734</v>
          </cell>
          <cell r="W4127">
            <v>83109</v>
          </cell>
          <cell r="X4127">
            <v>119063</v>
          </cell>
          <cell r="Y4127">
            <v>202172</v>
          </cell>
        </row>
        <row r="4128">
          <cell r="C4128">
            <v>2131</v>
          </cell>
          <cell r="D4128">
            <v>1700</v>
          </cell>
          <cell r="E4128">
            <v>15779</v>
          </cell>
          <cell r="F4128">
            <v>2598</v>
          </cell>
          <cell r="G4128">
            <v>6586</v>
          </cell>
          <cell r="H4128">
            <v>12093</v>
          </cell>
          <cell r="I4128">
            <v>0</v>
          </cell>
          <cell r="J4128">
            <v>6258</v>
          </cell>
          <cell r="K4128">
            <v>160</v>
          </cell>
          <cell r="L4128">
            <v>4803</v>
          </cell>
          <cell r="M4128">
            <v>2142</v>
          </cell>
          <cell r="N4128">
            <v>1014</v>
          </cell>
          <cell r="O4128">
            <v>1313</v>
          </cell>
          <cell r="P4128">
            <v>0</v>
          </cell>
          <cell r="Q4128">
            <v>0</v>
          </cell>
          <cell r="R4128">
            <v>27488</v>
          </cell>
          <cell r="S4128">
            <v>6340</v>
          </cell>
          <cell r="T4128">
            <v>1634</v>
          </cell>
          <cell r="U4128">
            <v>0</v>
          </cell>
          <cell r="V4128">
            <v>3876</v>
          </cell>
          <cell r="W4128">
            <v>43267</v>
          </cell>
          <cell r="X4128">
            <v>52648</v>
          </cell>
          <cell r="Y4128">
            <v>95915</v>
          </cell>
        </row>
        <row r="4129">
          <cell r="C4129">
            <v>987</v>
          </cell>
          <cell r="D4129">
            <v>1607</v>
          </cell>
          <cell r="E4129">
            <v>11453</v>
          </cell>
          <cell r="F4129">
            <v>1820</v>
          </cell>
          <cell r="G4129">
            <v>2620</v>
          </cell>
          <cell r="H4129">
            <v>30028</v>
          </cell>
          <cell r="I4129">
            <v>2444</v>
          </cell>
          <cell r="J4129">
            <v>8764</v>
          </cell>
          <cell r="K4129">
            <v>1169</v>
          </cell>
          <cell r="L4129">
            <v>5277</v>
          </cell>
          <cell r="M4129">
            <v>3532</v>
          </cell>
          <cell r="N4129">
            <v>204</v>
          </cell>
          <cell r="O4129">
            <v>1183</v>
          </cell>
          <cell r="P4129">
            <v>0</v>
          </cell>
          <cell r="Q4129">
            <v>274</v>
          </cell>
          <cell r="R4129">
            <v>24755</v>
          </cell>
          <cell r="S4129">
            <v>10854</v>
          </cell>
          <cell r="T4129">
            <v>3916</v>
          </cell>
          <cell r="U4129">
            <v>0</v>
          </cell>
          <cell r="V4129">
            <v>0</v>
          </cell>
          <cell r="W4129">
            <v>36208</v>
          </cell>
          <cell r="X4129">
            <v>74679</v>
          </cell>
          <cell r="Y4129">
            <v>110887</v>
          </cell>
        </row>
        <row r="4130">
          <cell r="C4130">
            <v>1344</v>
          </cell>
          <cell r="D4130">
            <v>0</v>
          </cell>
          <cell r="E4130">
            <v>14199</v>
          </cell>
          <cell r="F4130">
            <v>1206</v>
          </cell>
          <cell r="G4130">
            <v>6930</v>
          </cell>
          <cell r="H4130">
            <v>2589</v>
          </cell>
          <cell r="I4130">
            <v>0</v>
          </cell>
          <cell r="J4130">
            <v>0</v>
          </cell>
          <cell r="K4130">
            <v>320</v>
          </cell>
          <cell r="L4130">
            <v>2295</v>
          </cell>
          <cell r="M4130">
            <v>5981</v>
          </cell>
          <cell r="N4130">
            <v>674</v>
          </cell>
          <cell r="O4130">
            <v>1566</v>
          </cell>
          <cell r="P4130">
            <v>0</v>
          </cell>
          <cell r="Q4130">
            <v>274</v>
          </cell>
          <cell r="R4130">
            <v>19354</v>
          </cell>
          <cell r="S4130">
            <v>354</v>
          </cell>
          <cell r="T4130">
            <v>3329</v>
          </cell>
          <cell r="U4130">
            <v>0</v>
          </cell>
          <cell r="V4130">
            <v>496</v>
          </cell>
          <cell r="W4130">
            <v>33553</v>
          </cell>
          <cell r="X4130">
            <v>27358</v>
          </cell>
          <cell r="Y4130">
            <v>60911</v>
          </cell>
        </row>
        <row r="4131">
          <cell r="C4131">
            <v>546</v>
          </cell>
          <cell r="D4131">
            <v>0</v>
          </cell>
          <cell r="E4131">
            <v>1545</v>
          </cell>
          <cell r="F4131">
            <v>275</v>
          </cell>
          <cell r="G4131">
            <v>560</v>
          </cell>
          <cell r="H4131">
            <v>0</v>
          </cell>
          <cell r="I4131">
            <v>0</v>
          </cell>
          <cell r="J4131">
            <v>0</v>
          </cell>
          <cell r="K4131">
            <v>0</v>
          </cell>
          <cell r="L4131">
            <v>2487</v>
          </cell>
          <cell r="M4131">
            <v>0</v>
          </cell>
          <cell r="N4131">
            <v>0</v>
          </cell>
          <cell r="O4131">
            <v>0</v>
          </cell>
          <cell r="P4131">
            <v>0</v>
          </cell>
          <cell r="Q4131">
            <v>0</v>
          </cell>
          <cell r="R4131">
            <v>4246</v>
          </cell>
          <cell r="S4131">
            <v>0</v>
          </cell>
          <cell r="T4131">
            <v>245</v>
          </cell>
          <cell r="U4131">
            <v>0</v>
          </cell>
          <cell r="V4131">
            <v>0</v>
          </cell>
          <cell r="W4131">
            <v>5791</v>
          </cell>
          <cell r="X4131">
            <v>4113</v>
          </cell>
          <cell r="Y4131">
            <v>9904</v>
          </cell>
        </row>
        <row r="4132">
          <cell r="C4132">
            <v>8935</v>
          </cell>
          <cell r="D4132">
            <v>12133</v>
          </cell>
          <cell r="E4132">
            <v>281753</v>
          </cell>
          <cell r="F4132">
            <v>7650</v>
          </cell>
          <cell r="G4132">
            <v>24048</v>
          </cell>
          <cell r="H4132">
            <v>273562</v>
          </cell>
          <cell r="I4132">
            <v>9449</v>
          </cell>
          <cell r="J4132">
            <v>4260</v>
          </cell>
          <cell r="K4132">
            <v>1120</v>
          </cell>
          <cell r="L4132">
            <v>27430</v>
          </cell>
          <cell r="M4132">
            <v>19535</v>
          </cell>
          <cell r="N4132">
            <v>979</v>
          </cell>
          <cell r="O4132">
            <v>39187</v>
          </cell>
          <cell r="P4132">
            <v>1351</v>
          </cell>
          <cell r="Q4132">
            <v>1782</v>
          </cell>
          <cell r="R4132">
            <v>77564</v>
          </cell>
          <cell r="S4132">
            <v>6096</v>
          </cell>
          <cell r="T4132">
            <v>46682</v>
          </cell>
          <cell r="U4132">
            <v>2371</v>
          </cell>
          <cell r="V4132">
            <v>13024</v>
          </cell>
          <cell r="W4132">
            <v>359317</v>
          </cell>
          <cell r="X4132">
            <v>499594</v>
          </cell>
          <cell r="Y4132">
            <v>858911</v>
          </cell>
        </row>
        <row r="4133">
          <cell r="C4133">
            <v>1476</v>
          </cell>
          <cell r="D4133">
            <v>888</v>
          </cell>
          <cell r="E4133">
            <v>28770</v>
          </cell>
          <cell r="F4133">
            <v>2191</v>
          </cell>
          <cell r="G4133">
            <v>9526</v>
          </cell>
          <cell r="H4133">
            <v>37852</v>
          </cell>
          <cell r="I4133">
            <v>3240</v>
          </cell>
          <cell r="J4133">
            <v>4080</v>
          </cell>
          <cell r="K4133">
            <v>480</v>
          </cell>
          <cell r="L4133">
            <v>6197</v>
          </cell>
          <cell r="M4133">
            <v>3466</v>
          </cell>
          <cell r="N4133">
            <v>1403</v>
          </cell>
          <cell r="O4133">
            <v>1434</v>
          </cell>
          <cell r="P4133">
            <v>1535</v>
          </cell>
          <cell r="Q4133">
            <v>1929</v>
          </cell>
          <cell r="R4133">
            <v>31901</v>
          </cell>
          <cell r="S4133">
            <v>9590</v>
          </cell>
          <cell r="T4133">
            <v>14542</v>
          </cell>
          <cell r="U4133">
            <v>0</v>
          </cell>
          <cell r="V4133">
            <v>532</v>
          </cell>
          <cell r="W4133">
            <v>60671</v>
          </cell>
          <cell r="X4133">
            <v>100361</v>
          </cell>
          <cell r="Y4133">
            <v>161032</v>
          </cell>
        </row>
        <row r="4134">
          <cell r="C4134">
            <v>5432</v>
          </cell>
          <cell r="D4134">
            <v>6064</v>
          </cell>
          <cell r="E4134">
            <v>45707</v>
          </cell>
          <cell r="F4134">
            <v>1402</v>
          </cell>
          <cell r="G4134">
            <v>13914</v>
          </cell>
          <cell r="H4134">
            <v>34121</v>
          </cell>
          <cell r="I4134">
            <v>8320</v>
          </cell>
          <cell r="J4134">
            <v>11592</v>
          </cell>
          <cell r="K4134">
            <v>1490</v>
          </cell>
          <cell r="L4134">
            <v>15596</v>
          </cell>
          <cell r="M4134">
            <v>7392</v>
          </cell>
          <cell r="N4134">
            <v>1188</v>
          </cell>
          <cell r="O4134">
            <v>6249</v>
          </cell>
          <cell r="P4134">
            <v>0</v>
          </cell>
          <cell r="Q4134">
            <v>1813</v>
          </cell>
          <cell r="R4134">
            <v>20634</v>
          </cell>
          <cell r="S4134">
            <v>1179</v>
          </cell>
          <cell r="T4134">
            <v>13357</v>
          </cell>
          <cell r="U4134">
            <v>217</v>
          </cell>
          <cell r="V4134">
            <v>3224</v>
          </cell>
          <cell r="W4134">
            <v>66341</v>
          </cell>
          <cell r="X4134">
            <v>132550</v>
          </cell>
          <cell r="Y4134">
            <v>198891</v>
          </cell>
        </row>
        <row r="4135">
          <cell r="C4135">
            <v>0</v>
          </cell>
          <cell r="D4135">
            <v>0</v>
          </cell>
          <cell r="E4135">
            <v>2125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  <cell r="J4135">
            <v>0</v>
          </cell>
          <cell r="K4135">
            <v>0</v>
          </cell>
          <cell r="L4135">
            <v>0</v>
          </cell>
          <cell r="M4135">
            <v>0</v>
          </cell>
          <cell r="N4135">
            <v>0</v>
          </cell>
          <cell r="O4135">
            <v>0</v>
          </cell>
          <cell r="P4135">
            <v>0</v>
          </cell>
          <cell r="Q4135">
            <v>0</v>
          </cell>
          <cell r="R4135">
            <v>2487</v>
          </cell>
          <cell r="S4135">
            <v>0</v>
          </cell>
          <cell r="T4135">
            <v>0</v>
          </cell>
          <cell r="U4135">
            <v>0</v>
          </cell>
          <cell r="V4135">
            <v>0</v>
          </cell>
          <cell r="W4135">
            <v>4612</v>
          </cell>
          <cell r="X4135">
            <v>0</v>
          </cell>
          <cell r="Y4135">
            <v>4612</v>
          </cell>
        </row>
        <row r="4136">
          <cell r="C4136">
            <v>0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  <cell r="J4136">
            <v>0</v>
          </cell>
          <cell r="K4136">
            <v>0</v>
          </cell>
          <cell r="L4136">
            <v>0</v>
          </cell>
          <cell r="M4136">
            <v>0</v>
          </cell>
          <cell r="N4136">
            <v>0</v>
          </cell>
          <cell r="O4136">
            <v>0</v>
          </cell>
          <cell r="P4136">
            <v>0</v>
          </cell>
          <cell r="Q4136">
            <v>0</v>
          </cell>
          <cell r="R4136">
            <v>3081</v>
          </cell>
          <cell r="S4136">
            <v>0</v>
          </cell>
          <cell r="T4136">
            <v>0</v>
          </cell>
          <cell r="U4136">
            <v>0</v>
          </cell>
          <cell r="V4136">
            <v>0</v>
          </cell>
          <cell r="W4136">
            <v>3081</v>
          </cell>
          <cell r="X4136">
            <v>0</v>
          </cell>
          <cell r="Y4136">
            <v>3081</v>
          </cell>
        </row>
        <row r="4137">
          <cell r="C4137">
            <v>0</v>
          </cell>
          <cell r="D4137">
            <v>0</v>
          </cell>
          <cell r="E4137">
            <v>824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  <cell r="J4137">
            <v>0</v>
          </cell>
          <cell r="K4137">
            <v>0</v>
          </cell>
          <cell r="L4137">
            <v>0</v>
          </cell>
          <cell r="M4137">
            <v>0</v>
          </cell>
          <cell r="N4137">
            <v>0</v>
          </cell>
          <cell r="O4137">
            <v>0</v>
          </cell>
          <cell r="P4137">
            <v>0</v>
          </cell>
          <cell r="Q4137">
            <v>0</v>
          </cell>
          <cell r="R4137">
            <v>3142</v>
          </cell>
          <cell r="S4137">
            <v>0</v>
          </cell>
          <cell r="T4137">
            <v>0</v>
          </cell>
          <cell r="U4137">
            <v>0</v>
          </cell>
          <cell r="V4137">
            <v>0</v>
          </cell>
          <cell r="W4137">
            <v>3966</v>
          </cell>
          <cell r="X4137">
            <v>0</v>
          </cell>
          <cell r="Y4137">
            <v>3966</v>
          </cell>
        </row>
        <row r="4138">
          <cell r="C4138">
            <v>0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  <cell r="J4138">
            <v>0</v>
          </cell>
          <cell r="K4138">
            <v>0</v>
          </cell>
          <cell r="L4138">
            <v>0</v>
          </cell>
          <cell r="M4138">
            <v>0</v>
          </cell>
          <cell r="N4138">
            <v>0</v>
          </cell>
          <cell r="O4138">
            <v>0</v>
          </cell>
          <cell r="P4138">
            <v>0</v>
          </cell>
          <cell r="Q4138">
            <v>0</v>
          </cell>
          <cell r="R4138">
            <v>0</v>
          </cell>
          <cell r="S4138">
            <v>0</v>
          </cell>
          <cell r="T4138">
            <v>0</v>
          </cell>
          <cell r="U4138">
            <v>0</v>
          </cell>
          <cell r="V4138">
            <v>0</v>
          </cell>
          <cell r="W4138">
            <v>0</v>
          </cell>
          <cell r="X4138">
            <v>0</v>
          </cell>
          <cell r="Y4138">
            <v>0</v>
          </cell>
        </row>
        <row r="4139">
          <cell r="C4139">
            <v>0</v>
          </cell>
          <cell r="D4139">
            <v>0</v>
          </cell>
          <cell r="E4139">
            <v>1249</v>
          </cell>
          <cell r="F4139">
            <v>0</v>
          </cell>
          <cell r="G4139">
            <v>565</v>
          </cell>
          <cell r="H4139">
            <v>0</v>
          </cell>
          <cell r="I4139">
            <v>0</v>
          </cell>
          <cell r="J4139">
            <v>0</v>
          </cell>
          <cell r="K4139">
            <v>0</v>
          </cell>
          <cell r="L4139">
            <v>0</v>
          </cell>
          <cell r="M4139">
            <v>0</v>
          </cell>
          <cell r="N4139">
            <v>0</v>
          </cell>
          <cell r="O4139">
            <v>0</v>
          </cell>
          <cell r="P4139">
            <v>0</v>
          </cell>
          <cell r="Q4139">
            <v>0</v>
          </cell>
          <cell r="R4139">
            <v>18031</v>
          </cell>
          <cell r="S4139">
            <v>604</v>
          </cell>
          <cell r="T4139">
            <v>0</v>
          </cell>
          <cell r="U4139">
            <v>0</v>
          </cell>
          <cell r="V4139">
            <v>0</v>
          </cell>
          <cell r="W4139">
            <v>19280</v>
          </cell>
          <cell r="X4139">
            <v>1169</v>
          </cell>
          <cell r="Y4139">
            <v>20449</v>
          </cell>
        </row>
        <row r="4140">
          <cell r="C4140">
            <v>0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  <cell r="J4140">
            <v>0</v>
          </cell>
          <cell r="K4140">
            <v>0</v>
          </cell>
          <cell r="L4140">
            <v>0</v>
          </cell>
          <cell r="M4140">
            <v>0</v>
          </cell>
          <cell r="N4140">
            <v>0</v>
          </cell>
          <cell r="O4140">
            <v>0</v>
          </cell>
          <cell r="P4140">
            <v>0</v>
          </cell>
          <cell r="Q4140">
            <v>230</v>
          </cell>
          <cell r="R4140">
            <v>0</v>
          </cell>
          <cell r="S4140">
            <v>0</v>
          </cell>
          <cell r="T4140">
            <v>0</v>
          </cell>
          <cell r="U4140">
            <v>0</v>
          </cell>
          <cell r="V4140">
            <v>0</v>
          </cell>
          <cell r="W4140">
            <v>0</v>
          </cell>
          <cell r="X4140">
            <v>230</v>
          </cell>
          <cell r="Y4140">
            <v>230</v>
          </cell>
        </row>
        <row r="4141">
          <cell r="C4141">
            <v>47012</v>
          </cell>
          <cell r="D4141">
            <v>43051</v>
          </cell>
          <cell r="E4141">
            <v>738957</v>
          </cell>
          <cell r="F4141">
            <v>40874</v>
          </cell>
          <cell r="G4141">
            <v>147271</v>
          </cell>
          <cell r="H4141">
            <v>652974</v>
          </cell>
          <cell r="I4141">
            <v>33338</v>
          </cell>
          <cell r="J4141">
            <v>71605</v>
          </cell>
          <cell r="K4141">
            <v>11605</v>
          </cell>
          <cell r="L4141">
            <v>130560</v>
          </cell>
          <cell r="M4141">
            <v>83962</v>
          </cell>
          <cell r="N4141">
            <v>28641</v>
          </cell>
          <cell r="O4141">
            <v>183540</v>
          </cell>
          <cell r="P4141">
            <v>10170</v>
          </cell>
          <cell r="Q4141">
            <v>40669</v>
          </cell>
          <cell r="R4141">
            <v>441419</v>
          </cell>
          <cell r="S4141">
            <v>97654</v>
          </cell>
          <cell r="T4141">
            <v>140517.70000000001</v>
          </cell>
          <cell r="U4141">
            <v>4640</v>
          </cell>
          <cell r="V4141">
            <v>43508</v>
          </cell>
          <cell r="W4141">
            <v>1180376</v>
          </cell>
          <cell r="X4141">
            <v>1811591.7</v>
          </cell>
          <cell r="Y4141">
            <v>2991967.7</v>
          </cell>
        </row>
        <row r="4142">
          <cell r="C4142">
            <v>10476</v>
          </cell>
          <cell r="D4142">
            <v>0</v>
          </cell>
          <cell r="E4142">
            <v>117500</v>
          </cell>
          <cell r="F4142">
            <v>12845</v>
          </cell>
          <cell r="G4142">
            <v>94137</v>
          </cell>
          <cell r="H4142">
            <v>13671</v>
          </cell>
          <cell r="I4142">
            <v>22488</v>
          </cell>
          <cell r="J4142">
            <v>11914</v>
          </cell>
          <cell r="K4142">
            <v>0</v>
          </cell>
          <cell r="L4142">
            <v>31480</v>
          </cell>
          <cell r="M4142">
            <v>19427</v>
          </cell>
          <cell r="N4142">
            <v>12991</v>
          </cell>
          <cell r="O4142">
            <v>0</v>
          </cell>
          <cell r="P4142">
            <v>5835</v>
          </cell>
          <cell r="Q4142">
            <v>65123</v>
          </cell>
          <cell r="R4142">
            <v>57775</v>
          </cell>
          <cell r="S4142">
            <v>16525</v>
          </cell>
          <cell r="T4142">
            <v>26332.5</v>
          </cell>
          <cell r="U4142">
            <v>0</v>
          </cell>
          <cell r="V4142">
            <v>0</v>
          </cell>
          <cell r="W4142">
            <v>175275</v>
          </cell>
          <cell r="X4142">
            <v>343244.5</v>
          </cell>
          <cell r="Y4142">
            <v>518519.5</v>
          </cell>
        </row>
        <row r="4143">
          <cell r="C4143">
            <v>12429</v>
          </cell>
          <cell r="D4143">
            <v>0</v>
          </cell>
          <cell r="E4143">
            <v>74204</v>
          </cell>
          <cell r="F4143">
            <v>7272</v>
          </cell>
          <cell r="G4143">
            <v>84939</v>
          </cell>
          <cell r="H4143">
            <v>15713</v>
          </cell>
          <cell r="I4143">
            <v>20348</v>
          </cell>
          <cell r="J4143">
            <v>12696</v>
          </cell>
          <cell r="K4143">
            <v>226</v>
          </cell>
          <cell r="L4143">
            <v>21898</v>
          </cell>
          <cell r="M4143">
            <v>23801</v>
          </cell>
          <cell r="N4143">
            <v>11948</v>
          </cell>
          <cell r="O4143">
            <v>0</v>
          </cell>
          <cell r="P4143">
            <v>4185</v>
          </cell>
          <cell r="Q4143">
            <v>41350</v>
          </cell>
          <cell r="R4143">
            <v>55156</v>
          </cell>
          <cell r="S4143">
            <v>17501</v>
          </cell>
          <cell r="T4143">
            <v>21337.5</v>
          </cell>
          <cell r="U4143">
            <v>0</v>
          </cell>
          <cell r="V4143">
            <v>0</v>
          </cell>
          <cell r="W4143">
            <v>129360</v>
          </cell>
          <cell r="X4143">
            <v>295643.5</v>
          </cell>
          <cell r="Y4143">
            <v>425003.5</v>
          </cell>
        </row>
        <row r="4144">
          <cell r="C4144">
            <v>10498</v>
          </cell>
          <cell r="D4144">
            <v>0</v>
          </cell>
          <cell r="E4144">
            <v>114279</v>
          </cell>
          <cell r="F4144">
            <v>12957</v>
          </cell>
          <cell r="G4144">
            <v>90779</v>
          </cell>
          <cell r="H4144">
            <v>47799</v>
          </cell>
          <cell r="I4144">
            <v>22310.5</v>
          </cell>
          <cell r="J4144">
            <v>9792</v>
          </cell>
          <cell r="K4144">
            <v>585</v>
          </cell>
          <cell r="L4144">
            <v>18596</v>
          </cell>
          <cell r="M4144">
            <v>38157</v>
          </cell>
          <cell r="N4144">
            <v>13028</v>
          </cell>
          <cell r="O4144">
            <v>0</v>
          </cell>
          <cell r="P4144">
            <v>8513</v>
          </cell>
          <cell r="Q4144">
            <v>99762</v>
          </cell>
          <cell r="R4144">
            <v>75500</v>
          </cell>
          <cell r="S4144">
            <v>10471</v>
          </cell>
          <cell r="T4144">
            <v>32429.5</v>
          </cell>
          <cell r="U4144">
            <v>0</v>
          </cell>
          <cell r="V4144">
            <v>0</v>
          </cell>
          <cell r="W4144">
            <v>189779</v>
          </cell>
          <cell r="X4144">
            <v>415677</v>
          </cell>
          <cell r="Y4144">
            <v>605456</v>
          </cell>
        </row>
        <row r="4145">
          <cell r="C4145">
            <v>4124</v>
          </cell>
          <cell r="D4145">
            <v>0</v>
          </cell>
          <cell r="E4145">
            <v>33714</v>
          </cell>
          <cell r="F4145">
            <v>3328</v>
          </cell>
          <cell r="G4145">
            <v>53539</v>
          </cell>
          <cell r="H4145">
            <v>5859</v>
          </cell>
          <cell r="I4145">
            <v>12315</v>
          </cell>
          <cell r="J4145">
            <v>9417</v>
          </cell>
          <cell r="K4145">
            <v>35</v>
          </cell>
          <cell r="L4145">
            <v>8640</v>
          </cell>
          <cell r="M4145">
            <v>7080</v>
          </cell>
          <cell r="N4145">
            <v>10261</v>
          </cell>
          <cell r="O4145">
            <v>0</v>
          </cell>
          <cell r="P4145">
            <v>1399</v>
          </cell>
          <cell r="Q4145">
            <v>32166</v>
          </cell>
          <cell r="R4145">
            <v>20792</v>
          </cell>
          <cell r="S4145">
            <v>5567</v>
          </cell>
          <cell r="T4145">
            <v>15559.5</v>
          </cell>
          <cell r="U4145">
            <v>0</v>
          </cell>
          <cell r="V4145">
            <v>0</v>
          </cell>
          <cell r="W4145">
            <v>54506</v>
          </cell>
          <cell r="X4145">
            <v>169289.5</v>
          </cell>
          <cell r="Y4145">
            <v>223795.5</v>
          </cell>
        </row>
        <row r="4146">
          <cell r="C4146">
            <v>7353</v>
          </cell>
          <cell r="D4146">
            <v>0</v>
          </cell>
          <cell r="E4146">
            <v>94194</v>
          </cell>
          <cell r="F4146">
            <v>12414</v>
          </cell>
          <cell r="G4146">
            <v>106329</v>
          </cell>
          <cell r="H4146">
            <v>21630</v>
          </cell>
          <cell r="I4146">
            <v>19574</v>
          </cell>
          <cell r="J4146">
            <v>13210</v>
          </cell>
          <cell r="K4146">
            <v>0</v>
          </cell>
          <cell r="L4146">
            <v>28818</v>
          </cell>
          <cell r="M4146">
            <v>24648</v>
          </cell>
          <cell r="N4146">
            <v>12503</v>
          </cell>
          <cell r="O4146">
            <v>0</v>
          </cell>
          <cell r="P4146">
            <v>5477</v>
          </cell>
          <cell r="Q4146">
            <v>55528</v>
          </cell>
          <cell r="R4146">
            <v>60776</v>
          </cell>
          <cell r="S4146">
            <v>16753</v>
          </cell>
          <cell r="T4146">
            <v>34149.5</v>
          </cell>
          <cell r="U4146">
            <v>0</v>
          </cell>
          <cell r="V4146">
            <v>0</v>
          </cell>
          <cell r="W4146">
            <v>154970</v>
          </cell>
          <cell r="X4146">
            <v>358386.5</v>
          </cell>
          <cell r="Y4146">
            <v>513356.5</v>
          </cell>
        </row>
        <row r="4147">
          <cell r="C4147">
            <v>6506</v>
          </cell>
          <cell r="D4147">
            <v>0</v>
          </cell>
          <cell r="E4147">
            <v>157867</v>
          </cell>
          <cell r="F4147">
            <v>10327</v>
          </cell>
          <cell r="G4147">
            <v>112732</v>
          </cell>
          <cell r="H4147">
            <v>30225</v>
          </cell>
          <cell r="I4147">
            <v>19559</v>
          </cell>
          <cell r="J4147">
            <v>12557</v>
          </cell>
          <cell r="K4147">
            <v>924</v>
          </cell>
          <cell r="L4147">
            <v>41768</v>
          </cell>
          <cell r="M4147">
            <v>17546</v>
          </cell>
          <cell r="N4147">
            <v>15066</v>
          </cell>
          <cell r="O4147">
            <v>0</v>
          </cell>
          <cell r="P4147">
            <v>5509</v>
          </cell>
          <cell r="Q4147">
            <v>90616</v>
          </cell>
          <cell r="R4147">
            <v>73148</v>
          </cell>
          <cell r="S4147">
            <v>14908</v>
          </cell>
          <cell r="T4147">
            <v>53263.25</v>
          </cell>
          <cell r="U4147">
            <v>0</v>
          </cell>
          <cell r="V4147">
            <v>0</v>
          </cell>
          <cell r="W4147">
            <v>231015</v>
          </cell>
          <cell r="X4147">
            <v>431506.25</v>
          </cell>
          <cell r="Y4147">
            <v>662521.25</v>
          </cell>
        </row>
        <row r="4148">
          <cell r="C4148">
            <v>9255</v>
          </cell>
          <cell r="D4148">
            <v>0</v>
          </cell>
          <cell r="E4148">
            <v>51819</v>
          </cell>
          <cell r="F4148">
            <v>5144</v>
          </cell>
          <cell r="G4148">
            <v>86588</v>
          </cell>
          <cell r="H4148">
            <v>13719</v>
          </cell>
          <cell r="I4148">
            <v>13330</v>
          </cell>
          <cell r="J4148">
            <v>12873</v>
          </cell>
          <cell r="K4148">
            <v>476</v>
          </cell>
          <cell r="L4148">
            <v>20209</v>
          </cell>
          <cell r="M4148">
            <v>10740</v>
          </cell>
          <cell r="N4148">
            <v>7506</v>
          </cell>
          <cell r="O4148">
            <v>0</v>
          </cell>
          <cell r="P4148">
            <v>3274</v>
          </cell>
          <cell r="Q4148">
            <v>36614</v>
          </cell>
          <cell r="R4148">
            <v>35894</v>
          </cell>
          <cell r="S4148">
            <v>13972</v>
          </cell>
          <cell r="T4148">
            <v>18462</v>
          </cell>
          <cell r="U4148">
            <v>0</v>
          </cell>
          <cell r="V4148">
            <v>0</v>
          </cell>
          <cell r="W4148">
            <v>87713</v>
          </cell>
          <cell r="X4148">
            <v>252162</v>
          </cell>
          <cell r="Y4148">
            <v>339875</v>
          </cell>
        </row>
        <row r="4149">
          <cell r="C4149">
            <v>5002</v>
          </cell>
          <cell r="D4149">
            <v>0</v>
          </cell>
          <cell r="E4149">
            <v>61573</v>
          </cell>
          <cell r="F4149">
            <v>10790</v>
          </cell>
          <cell r="G4149">
            <v>74285</v>
          </cell>
          <cell r="H4149">
            <v>28021</v>
          </cell>
          <cell r="I4149">
            <v>18777</v>
          </cell>
          <cell r="J4149">
            <v>11456</v>
          </cell>
          <cell r="K4149">
            <v>0</v>
          </cell>
          <cell r="L4149">
            <v>16071</v>
          </cell>
          <cell r="M4149">
            <v>10389</v>
          </cell>
          <cell r="N4149">
            <v>14650</v>
          </cell>
          <cell r="O4149">
            <v>0</v>
          </cell>
          <cell r="P4149">
            <v>2556</v>
          </cell>
          <cell r="Q4149">
            <v>30373</v>
          </cell>
          <cell r="R4149">
            <v>41744</v>
          </cell>
          <cell r="S4149">
            <v>18657</v>
          </cell>
          <cell r="T4149">
            <v>12854</v>
          </cell>
          <cell r="U4149">
            <v>0</v>
          </cell>
          <cell r="V4149">
            <v>0</v>
          </cell>
          <cell r="W4149">
            <v>103317</v>
          </cell>
          <cell r="X4149">
            <v>253881</v>
          </cell>
          <cell r="Y4149">
            <v>357198</v>
          </cell>
        </row>
        <row r="4150">
          <cell r="C4150">
            <v>6219</v>
          </cell>
          <cell r="D4150">
            <v>0</v>
          </cell>
          <cell r="E4150">
            <v>26234</v>
          </cell>
          <cell r="F4150">
            <v>534</v>
          </cell>
          <cell r="G4150">
            <v>53381</v>
          </cell>
          <cell r="H4150">
            <v>8848</v>
          </cell>
          <cell r="I4150">
            <v>14305.5</v>
          </cell>
          <cell r="J4150">
            <v>8025</v>
          </cell>
          <cell r="K4150">
            <v>375</v>
          </cell>
          <cell r="L4150">
            <v>5355</v>
          </cell>
          <cell r="M4150">
            <v>9916</v>
          </cell>
          <cell r="N4150">
            <v>7702</v>
          </cell>
          <cell r="O4150">
            <v>0</v>
          </cell>
          <cell r="P4150">
            <v>2448</v>
          </cell>
          <cell r="Q4150">
            <v>39873</v>
          </cell>
          <cell r="R4150">
            <v>21887</v>
          </cell>
          <cell r="S4150">
            <v>3136</v>
          </cell>
          <cell r="T4150">
            <v>14670.3</v>
          </cell>
          <cell r="U4150">
            <v>0</v>
          </cell>
          <cell r="V4150">
            <v>0</v>
          </cell>
          <cell r="W4150">
            <v>48121</v>
          </cell>
          <cell r="X4150">
            <v>174787.8</v>
          </cell>
          <cell r="Y4150">
            <v>222908.79999999999</v>
          </cell>
        </row>
        <row r="4151">
          <cell r="C4151">
            <v>469</v>
          </cell>
          <cell r="D4151">
            <v>0</v>
          </cell>
          <cell r="E4151">
            <v>3659</v>
          </cell>
          <cell r="F4151">
            <v>0</v>
          </cell>
          <cell r="G4151">
            <v>5650</v>
          </cell>
          <cell r="H4151">
            <v>0</v>
          </cell>
          <cell r="I4151">
            <v>1208</v>
          </cell>
          <cell r="J4151">
            <v>140</v>
          </cell>
          <cell r="K4151">
            <v>0</v>
          </cell>
          <cell r="L4151">
            <v>2611</v>
          </cell>
          <cell r="M4151">
            <v>0</v>
          </cell>
          <cell r="N4151">
            <v>561</v>
          </cell>
          <cell r="O4151">
            <v>0</v>
          </cell>
          <cell r="P4151">
            <v>0</v>
          </cell>
          <cell r="Q4151">
            <v>0</v>
          </cell>
          <cell r="R4151">
            <v>1400</v>
          </cell>
          <cell r="S4151">
            <v>0</v>
          </cell>
          <cell r="T4151">
            <v>4922</v>
          </cell>
          <cell r="U4151">
            <v>0</v>
          </cell>
          <cell r="V4151">
            <v>0</v>
          </cell>
          <cell r="W4151">
            <v>5059</v>
          </cell>
          <cell r="X4151">
            <v>15561</v>
          </cell>
          <cell r="Y4151">
            <v>20620</v>
          </cell>
        </row>
        <row r="4152">
          <cell r="C4152">
            <v>36842</v>
          </cell>
          <cell r="D4152">
            <v>0</v>
          </cell>
          <cell r="E4152">
            <v>210990</v>
          </cell>
          <cell r="F4152">
            <v>17665</v>
          </cell>
          <cell r="G4152">
            <v>163566</v>
          </cell>
          <cell r="H4152">
            <v>111180</v>
          </cell>
          <cell r="I4152">
            <v>63374</v>
          </cell>
          <cell r="J4152">
            <v>8566</v>
          </cell>
          <cell r="K4152">
            <v>1666</v>
          </cell>
          <cell r="L4152">
            <v>50238</v>
          </cell>
          <cell r="M4152">
            <v>85603</v>
          </cell>
          <cell r="N4152">
            <v>10175</v>
          </cell>
          <cell r="O4152">
            <v>0</v>
          </cell>
          <cell r="P4152">
            <v>13510</v>
          </cell>
          <cell r="Q4152">
            <v>65017</v>
          </cell>
          <cell r="R4152">
            <v>269662</v>
          </cell>
          <cell r="S4152">
            <v>14093</v>
          </cell>
          <cell r="T4152">
            <v>88853</v>
          </cell>
          <cell r="U4152">
            <v>0</v>
          </cell>
          <cell r="V4152">
            <v>0</v>
          </cell>
          <cell r="W4152">
            <v>480652</v>
          </cell>
          <cell r="X4152">
            <v>730348</v>
          </cell>
          <cell r="Y4152">
            <v>1211000</v>
          </cell>
        </row>
        <row r="4153">
          <cell r="C4153">
            <v>5362</v>
          </cell>
          <cell r="D4153">
            <v>0</v>
          </cell>
          <cell r="E4153">
            <v>66726</v>
          </cell>
          <cell r="F4153">
            <v>2332</v>
          </cell>
          <cell r="G4153">
            <v>120578</v>
          </cell>
          <cell r="H4153">
            <v>14928</v>
          </cell>
          <cell r="I4153">
            <v>18472</v>
          </cell>
          <cell r="J4153">
            <v>13027</v>
          </cell>
          <cell r="K4153">
            <v>200</v>
          </cell>
          <cell r="L4153">
            <v>20483</v>
          </cell>
          <cell r="M4153">
            <v>18258</v>
          </cell>
          <cell r="N4153">
            <v>10469</v>
          </cell>
          <cell r="O4153">
            <v>0</v>
          </cell>
          <cell r="P4153">
            <v>5858</v>
          </cell>
          <cell r="Q4153">
            <v>40906</v>
          </cell>
          <cell r="R4153">
            <v>83562</v>
          </cell>
          <cell r="S4153">
            <v>8325</v>
          </cell>
          <cell r="T4153">
            <v>27362</v>
          </cell>
          <cell r="U4153">
            <v>0</v>
          </cell>
          <cell r="V4153">
            <v>0</v>
          </cell>
          <cell r="W4153">
            <v>150288</v>
          </cell>
          <cell r="X4153">
            <v>306560</v>
          </cell>
          <cell r="Y4153">
            <v>456848</v>
          </cell>
        </row>
        <row r="4154">
          <cell r="C4154">
            <v>8485</v>
          </cell>
          <cell r="D4154">
            <v>0</v>
          </cell>
          <cell r="E4154">
            <v>99314</v>
          </cell>
          <cell r="F4154">
            <v>8133</v>
          </cell>
          <cell r="G4154">
            <v>69364</v>
          </cell>
          <cell r="H4154">
            <v>20323</v>
          </cell>
          <cell r="I4154">
            <v>18449</v>
          </cell>
          <cell r="J4154">
            <v>10076</v>
          </cell>
          <cell r="K4154">
            <v>196</v>
          </cell>
          <cell r="L4154">
            <v>30008</v>
          </cell>
          <cell r="M4154">
            <v>29681</v>
          </cell>
          <cell r="N4154">
            <v>5305</v>
          </cell>
          <cell r="O4154">
            <v>0</v>
          </cell>
          <cell r="P4154">
            <v>2545</v>
          </cell>
          <cell r="Q4154">
            <v>21038</v>
          </cell>
          <cell r="R4154">
            <v>92251</v>
          </cell>
          <cell r="S4154">
            <v>12325</v>
          </cell>
          <cell r="T4154">
            <v>40813.599999999999</v>
          </cell>
          <cell r="U4154">
            <v>0</v>
          </cell>
          <cell r="V4154">
            <v>0</v>
          </cell>
          <cell r="W4154">
            <v>191565</v>
          </cell>
          <cell r="X4154">
            <v>276741.59999999998</v>
          </cell>
          <cell r="Y4154">
            <v>468306.6</v>
          </cell>
        </row>
        <row r="4155">
          <cell r="C4155">
            <v>0</v>
          </cell>
          <cell r="D4155">
            <v>0</v>
          </cell>
          <cell r="E4155">
            <v>5349</v>
          </cell>
          <cell r="F4155">
            <v>0</v>
          </cell>
          <cell r="G4155">
            <v>385</v>
          </cell>
          <cell r="H4155">
            <v>0</v>
          </cell>
          <cell r="I4155">
            <v>0</v>
          </cell>
          <cell r="J4155">
            <v>0</v>
          </cell>
          <cell r="K4155">
            <v>0</v>
          </cell>
          <cell r="L4155">
            <v>0</v>
          </cell>
          <cell r="M4155">
            <v>0</v>
          </cell>
          <cell r="N4155">
            <v>0</v>
          </cell>
          <cell r="O4155">
            <v>0</v>
          </cell>
          <cell r="P4155">
            <v>0</v>
          </cell>
          <cell r="Q4155">
            <v>0</v>
          </cell>
          <cell r="R4155">
            <v>1757</v>
          </cell>
          <cell r="S4155">
            <v>0</v>
          </cell>
          <cell r="T4155">
            <v>0</v>
          </cell>
          <cell r="U4155">
            <v>0</v>
          </cell>
          <cell r="V4155">
            <v>0</v>
          </cell>
          <cell r="W4155">
            <v>7106</v>
          </cell>
          <cell r="X4155">
            <v>385</v>
          </cell>
          <cell r="Y4155">
            <v>7491</v>
          </cell>
        </row>
        <row r="4156">
          <cell r="C4156">
            <v>0</v>
          </cell>
          <cell r="D4156">
            <v>0</v>
          </cell>
          <cell r="E4156">
            <v>217</v>
          </cell>
          <cell r="F4156">
            <v>0</v>
          </cell>
          <cell r="G4156">
            <v>1417</v>
          </cell>
          <cell r="H4156">
            <v>0</v>
          </cell>
          <cell r="I4156">
            <v>0</v>
          </cell>
          <cell r="J4156">
            <v>0</v>
          </cell>
          <cell r="K4156">
            <v>0</v>
          </cell>
          <cell r="L4156">
            <v>0</v>
          </cell>
          <cell r="M4156">
            <v>0</v>
          </cell>
          <cell r="N4156">
            <v>0</v>
          </cell>
          <cell r="O4156">
            <v>0</v>
          </cell>
          <cell r="P4156">
            <v>0</v>
          </cell>
          <cell r="Q4156">
            <v>0</v>
          </cell>
          <cell r="R4156">
            <v>2121</v>
          </cell>
          <cell r="S4156">
            <v>0</v>
          </cell>
          <cell r="T4156">
            <v>0</v>
          </cell>
          <cell r="U4156">
            <v>0</v>
          </cell>
          <cell r="V4156">
            <v>0</v>
          </cell>
          <cell r="W4156">
            <v>2338</v>
          </cell>
          <cell r="X4156">
            <v>1417</v>
          </cell>
          <cell r="Y4156">
            <v>3755</v>
          </cell>
        </row>
        <row r="4157">
          <cell r="C4157">
            <v>0</v>
          </cell>
          <cell r="D4157">
            <v>0</v>
          </cell>
          <cell r="E4157">
            <v>752</v>
          </cell>
          <cell r="F4157">
            <v>0</v>
          </cell>
          <cell r="G4157">
            <v>1474</v>
          </cell>
          <cell r="H4157">
            <v>0</v>
          </cell>
          <cell r="I4157">
            <v>0</v>
          </cell>
          <cell r="J4157">
            <v>0</v>
          </cell>
          <cell r="K4157">
            <v>0</v>
          </cell>
          <cell r="L4157">
            <v>0</v>
          </cell>
          <cell r="M4157">
            <v>0</v>
          </cell>
          <cell r="N4157">
            <v>0</v>
          </cell>
          <cell r="O4157">
            <v>0</v>
          </cell>
          <cell r="P4157">
            <v>0</v>
          </cell>
          <cell r="Q4157">
            <v>0</v>
          </cell>
          <cell r="R4157">
            <v>12153</v>
          </cell>
          <cell r="S4157">
            <v>0</v>
          </cell>
          <cell r="T4157">
            <v>0</v>
          </cell>
          <cell r="U4157">
            <v>0</v>
          </cell>
          <cell r="V4157">
            <v>0</v>
          </cell>
          <cell r="W4157">
            <v>12905</v>
          </cell>
          <cell r="X4157">
            <v>1474</v>
          </cell>
          <cell r="Y4157">
            <v>14379</v>
          </cell>
        </row>
        <row r="4158">
          <cell r="C4158">
            <v>0</v>
          </cell>
          <cell r="D4158">
            <v>0</v>
          </cell>
          <cell r="E4158">
            <v>0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  <cell r="J4158">
            <v>0</v>
          </cell>
          <cell r="K4158">
            <v>0</v>
          </cell>
          <cell r="L4158">
            <v>0</v>
          </cell>
          <cell r="M4158">
            <v>0</v>
          </cell>
          <cell r="N4158">
            <v>0</v>
          </cell>
          <cell r="O4158">
            <v>0</v>
          </cell>
          <cell r="P4158">
            <v>0</v>
          </cell>
          <cell r="Q4158">
            <v>0</v>
          </cell>
          <cell r="R4158">
            <v>0</v>
          </cell>
          <cell r="S4158">
            <v>0</v>
          </cell>
          <cell r="T4158">
            <v>0</v>
          </cell>
          <cell r="U4158">
            <v>0</v>
          </cell>
          <cell r="V4158">
            <v>0</v>
          </cell>
          <cell r="W4158">
            <v>0</v>
          </cell>
          <cell r="X4158">
            <v>0</v>
          </cell>
          <cell r="Y4158">
            <v>0</v>
          </cell>
        </row>
        <row r="4159">
          <cell r="C4159">
            <v>0</v>
          </cell>
          <cell r="D4159">
            <v>0</v>
          </cell>
          <cell r="E4159">
            <v>9970</v>
          </cell>
          <cell r="F4159">
            <v>0</v>
          </cell>
          <cell r="G4159">
            <v>1739</v>
          </cell>
          <cell r="H4159">
            <v>0</v>
          </cell>
          <cell r="I4159">
            <v>0</v>
          </cell>
          <cell r="J4159">
            <v>0</v>
          </cell>
          <cell r="K4159">
            <v>0</v>
          </cell>
          <cell r="L4159">
            <v>0</v>
          </cell>
          <cell r="M4159">
            <v>0</v>
          </cell>
          <cell r="N4159">
            <v>0</v>
          </cell>
          <cell r="O4159">
            <v>0</v>
          </cell>
          <cell r="P4159">
            <v>0</v>
          </cell>
          <cell r="Q4159">
            <v>0</v>
          </cell>
          <cell r="R4159">
            <v>2448</v>
          </cell>
          <cell r="S4159">
            <v>0</v>
          </cell>
          <cell r="T4159">
            <v>0</v>
          </cell>
          <cell r="U4159">
            <v>0</v>
          </cell>
          <cell r="V4159">
            <v>0</v>
          </cell>
          <cell r="W4159">
            <v>12418</v>
          </cell>
          <cell r="X4159">
            <v>1739</v>
          </cell>
          <cell r="Y4159">
            <v>14157</v>
          </cell>
        </row>
        <row r="4160">
          <cell r="C4160">
            <v>0</v>
          </cell>
          <cell r="D4160">
            <v>0</v>
          </cell>
          <cell r="E4160">
            <v>0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  <cell r="J4160">
            <v>0</v>
          </cell>
          <cell r="K4160">
            <v>0</v>
          </cell>
          <cell r="L4160">
            <v>0</v>
          </cell>
          <cell r="M4160">
            <v>0</v>
          </cell>
          <cell r="N4160">
            <v>0</v>
          </cell>
          <cell r="O4160">
            <v>0</v>
          </cell>
          <cell r="P4160">
            <v>180</v>
          </cell>
          <cell r="Q4160">
            <v>454</v>
          </cell>
          <cell r="R4160">
            <v>2413</v>
          </cell>
          <cell r="S4160">
            <v>0</v>
          </cell>
          <cell r="T4160">
            <v>0</v>
          </cell>
          <cell r="U4160">
            <v>0</v>
          </cell>
          <cell r="V4160">
            <v>0</v>
          </cell>
          <cell r="W4160">
            <v>2413</v>
          </cell>
          <cell r="X4160">
            <v>634</v>
          </cell>
          <cell r="Y4160">
            <v>3047</v>
          </cell>
        </row>
        <row r="4161">
          <cell r="C4161">
            <v>123020</v>
          </cell>
          <cell r="D4161">
            <v>0</v>
          </cell>
          <cell r="E4161">
            <v>1128361</v>
          </cell>
          <cell r="F4161">
            <v>103741</v>
          </cell>
          <cell r="G4161">
            <v>1120882</v>
          </cell>
          <cell r="H4161">
            <v>331916</v>
          </cell>
          <cell r="I4161">
            <v>264510</v>
          </cell>
          <cell r="J4161">
            <v>133749</v>
          </cell>
          <cell r="K4161">
            <v>4683</v>
          </cell>
          <cell r="L4161">
            <v>296175</v>
          </cell>
          <cell r="M4161">
            <v>295246</v>
          </cell>
          <cell r="N4161">
            <v>132165</v>
          </cell>
          <cell r="O4161">
            <v>0</v>
          </cell>
          <cell r="P4161">
            <v>61289</v>
          </cell>
          <cell r="Q4161">
            <v>618820</v>
          </cell>
          <cell r="R4161">
            <v>910439</v>
          </cell>
          <cell r="S4161">
            <v>152233</v>
          </cell>
          <cell r="T4161">
            <v>391008.65</v>
          </cell>
          <cell r="U4161">
            <v>0</v>
          </cell>
          <cell r="V4161">
            <v>0</v>
          </cell>
          <cell r="W4161">
            <v>2038800</v>
          </cell>
          <cell r="X4161">
            <v>4029437.65</v>
          </cell>
          <cell r="Y4161">
            <v>6068237.6500000004</v>
          </cell>
        </row>
        <row r="4162">
          <cell r="C4162">
            <v>0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  <cell r="J4162">
            <v>0</v>
          </cell>
          <cell r="K4162">
            <v>92300</v>
          </cell>
          <cell r="L4162">
            <v>0</v>
          </cell>
          <cell r="M4162">
            <v>0</v>
          </cell>
          <cell r="N4162">
            <v>0</v>
          </cell>
          <cell r="O4162">
            <v>0</v>
          </cell>
          <cell r="P4162">
            <v>0</v>
          </cell>
          <cell r="Q4162">
            <v>0</v>
          </cell>
          <cell r="R4162">
            <v>0</v>
          </cell>
          <cell r="S4162">
            <v>0</v>
          </cell>
          <cell r="T4162">
            <v>0</v>
          </cell>
          <cell r="U4162">
            <v>0</v>
          </cell>
          <cell r="V4162">
            <v>0</v>
          </cell>
          <cell r="W4162">
            <v>0</v>
          </cell>
          <cell r="X4162">
            <v>92300</v>
          </cell>
          <cell r="Y4162">
            <v>92300</v>
          </cell>
        </row>
        <row r="4163">
          <cell r="C4163">
            <v>0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  <cell r="J4163">
            <v>0</v>
          </cell>
          <cell r="K4163">
            <v>39691</v>
          </cell>
          <cell r="L4163">
            <v>0</v>
          </cell>
          <cell r="M4163">
            <v>0</v>
          </cell>
          <cell r="N4163">
            <v>0</v>
          </cell>
          <cell r="O4163">
            <v>0</v>
          </cell>
          <cell r="P4163">
            <v>0</v>
          </cell>
          <cell r="Q4163">
            <v>0</v>
          </cell>
          <cell r="R4163">
            <v>0</v>
          </cell>
          <cell r="S4163">
            <v>0</v>
          </cell>
          <cell r="T4163">
            <v>0</v>
          </cell>
          <cell r="U4163">
            <v>0</v>
          </cell>
          <cell r="V4163">
            <v>0</v>
          </cell>
          <cell r="W4163">
            <v>0</v>
          </cell>
          <cell r="X4163">
            <v>39691</v>
          </cell>
          <cell r="Y4163">
            <v>39691</v>
          </cell>
        </row>
        <row r="4164">
          <cell r="C4164">
            <v>0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  <cell r="J4164">
            <v>0</v>
          </cell>
          <cell r="K4164">
            <v>121654</v>
          </cell>
          <cell r="L4164">
            <v>0</v>
          </cell>
          <cell r="M4164">
            <v>0</v>
          </cell>
          <cell r="N4164">
            <v>0</v>
          </cell>
          <cell r="O4164">
            <v>0</v>
          </cell>
          <cell r="P4164">
            <v>0</v>
          </cell>
          <cell r="Q4164">
            <v>0</v>
          </cell>
          <cell r="R4164">
            <v>0</v>
          </cell>
          <cell r="S4164">
            <v>0</v>
          </cell>
          <cell r="T4164">
            <v>0</v>
          </cell>
          <cell r="U4164">
            <v>0</v>
          </cell>
          <cell r="V4164">
            <v>0</v>
          </cell>
          <cell r="W4164">
            <v>0</v>
          </cell>
          <cell r="X4164">
            <v>121654</v>
          </cell>
          <cell r="Y4164">
            <v>121654</v>
          </cell>
        </row>
        <row r="4165">
          <cell r="C4165">
            <v>0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  <cell r="J4165">
            <v>0</v>
          </cell>
          <cell r="K4165">
            <v>38076</v>
          </cell>
          <cell r="L4165">
            <v>0</v>
          </cell>
          <cell r="M4165">
            <v>0</v>
          </cell>
          <cell r="N4165">
            <v>0</v>
          </cell>
          <cell r="O4165">
            <v>0</v>
          </cell>
          <cell r="P4165">
            <v>0</v>
          </cell>
          <cell r="Q4165">
            <v>0</v>
          </cell>
          <cell r="R4165">
            <v>0</v>
          </cell>
          <cell r="S4165">
            <v>0</v>
          </cell>
          <cell r="T4165">
            <v>0</v>
          </cell>
          <cell r="U4165">
            <v>0</v>
          </cell>
          <cell r="V4165">
            <v>0</v>
          </cell>
          <cell r="W4165">
            <v>0</v>
          </cell>
          <cell r="X4165">
            <v>38076</v>
          </cell>
          <cell r="Y4165">
            <v>38076</v>
          </cell>
        </row>
        <row r="4166">
          <cell r="C4166">
            <v>0</v>
          </cell>
          <cell r="D4166">
            <v>0</v>
          </cell>
          <cell r="E4166">
            <v>0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  <cell r="J4166">
            <v>0</v>
          </cell>
          <cell r="K4166">
            <v>48559</v>
          </cell>
          <cell r="L4166">
            <v>0</v>
          </cell>
          <cell r="M4166">
            <v>0</v>
          </cell>
          <cell r="N4166">
            <v>0</v>
          </cell>
          <cell r="O4166">
            <v>0</v>
          </cell>
          <cell r="P4166">
            <v>0</v>
          </cell>
          <cell r="Q4166">
            <v>0</v>
          </cell>
          <cell r="R4166">
            <v>0</v>
          </cell>
          <cell r="S4166">
            <v>0</v>
          </cell>
          <cell r="T4166">
            <v>0</v>
          </cell>
          <cell r="U4166">
            <v>0</v>
          </cell>
          <cell r="V4166">
            <v>0</v>
          </cell>
          <cell r="W4166">
            <v>0</v>
          </cell>
          <cell r="X4166">
            <v>48559</v>
          </cell>
          <cell r="Y4166">
            <v>48559</v>
          </cell>
        </row>
        <row r="4167">
          <cell r="C4167">
            <v>0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  <cell r="J4167">
            <v>0</v>
          </cell>
          <cell r="K4167">
            <v>48198</v>
          </cell>
          <cell r="L4167">
            <v>0</v>
          </cell>
          <cell r="M4167">
            <v>0</v>
          </cell>
          <cell r="N4167">
            <v>0</v>
          </cell>
          <cell r="O4167">
            <v>0</v>
          </cell>
          <cell r="P4167">
            <v>0</v>
          </cell>
          <cell r="Q4167">
            <v>0</v>
          </cell>
          <cell r="R4167">
            <v>0</v>
          </cell>
          <cell r="S4167">
            <v>0</v>
          </cell>
          <cell r="T4167">
            <v>0</v>
          </cell>
          <cell r="U4167">
            <v>0</v>
          </cell>
          <cell r="V4167">
            <v>0</v>
          </cell>
          <cell r="W4167">
            <v>0</v>
          </cell>
          <cell r="X4167">
            <v>48198</v>
          </cell>
          <cell r="Y4167">
            <v>48198</v>
          </cell>
        </row>
        <row r="4168">
          <cell r="C4168">
            <v>0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  <cell r="J4168">
            <v>0</v>
          </cell>
          <cell r="K4168">
            <v>23555</v>
          </cell>
          <cell r="L4168">
            <v>0</v>
          </cell>
          <cell r="M4168">
            <v>0</v>
          </cell>
          <cell r="N4168">
            <v>0</v>
          </cell>
          <cell r="O4168">
            <v>0</v>
          </cell>
          <cell r="P4168">
            <v>0</v>
          </cell>
          <cell r="Q4168">
            <v>0</v>
          </cell>
          <cell r="R4168">
            <v>0</v>
          </cell>
          <cell r="S4168">
            <v>0</v>
          </cell>
          <cell r="T4168">
            <v>0</v>
          </cell>
          <cell r="U4168">
            <v>0</v>
          </cell>
          <cell r="V4168">
            <v>0</v>
          </cell>
          <cell r="W4168">
            <v>0</v>
          </cell>
          <cell r="X4168">
            <v>23555</v>
          </cell>
          <cell r="Y4168">
            <v>23555</v>
          </cell>
        </row>
        <row r="4169">
          <cell r="C4169">
            <v>0</v>
          </cell>
          <cell r="D4169">
            <v>0</v>
          </cell>
          <cell r="E4169">
            <v>0</v>
          </cell>
          <cell r="F4169">
            <v>0</v>
          </cell>
          <cell r="G4169">
            <v>0</v>
          </cell>
          <cell r="H4169">
            <v>0</v>
          </cell>
          <cell r="I4169">
            <v>0</v>
          </cell>
          <cell r="J4169">
            <v>0</v>
          </cell>
          <cell r="K4169">
            <v>62532</v>
          </cell>
          <cell r="L4169">
            <v>0</v>
          </cell>
          <cell r="M4169">
            <v>0</v>
          </cell>
          <cell r="N4169">
            <v>0</v>
          </cell>
          <cell r="O4169">
            <v>0</v>
          </cell>
          <cell r="P4169">
            <v>0</v>
          </cell>
          <cell r="Q4169">
            <v>0</v>
          </cell>
          <cell r="R4169">
            <v>0</v>
          </cell>
          <cell r="S4169">
            <v>0</v>
          </cell>
          <cell r="T4169">
            <v>0</v>
          </cell>
          <cell r="U4169">
            <v>0</v>
          </cell>
          <cell r="V4169">
            <v>0</v>
          </cell>
          <cell r="W4169">
            <v>0</v>
          </cell>
          <cell r="X4169">
            <v>62532</v>
          </cell>
          <cell r="Y4169">
            <v>62532</v>
          </cell>
        </row>
        <row r="4170">
          <cell r="C4170">
            <v>0</v>
          </cell>
          <cell r="D4170">
            <v>0</v>
          </cell>
          <cell r="E4170">
            <v>0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  <cell r="J4170">
            <v>0</v>
          </cell>
          <cell r="K4170">
            <v>46189</v>
          </cell>
          <cell r="L4170">
            <v>0</v>
          </cell>
          <cell r="M4170">
            <v>0</v>
          </cell>
          <cell r="N4170">
            <v>0</v>
          </cell>
          <cell r="O4170">
            <v>0</v>
          </cell>
          <cell r="P4170">
            <v>0</v>
          </cell>
          <cell r="Q4170">
            <v>0</v>
          </cell>
          <cell r="R4170">
            <v>0</v>
          </cell>
          <cell r="S4170">
            <v>0</v>
          </cell>
          <cell r="T4170">
            <v>0</v>
          </cell>
          <cell r="U4170">
            <v>0</v>
          </cell>
          <cell r="V4170">
            <v>0</v>
          </cell>
          <cell r="W4170">
            <v>0</v>
          </cell>
          <cell r="X4170">
            <v>46189</v>
          </cell>
          <cell r="Y4170">
            <v>46189</v>
          </cell>
        </row>
        <row r="4171">
          <cell r="C4171">
            <v>0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  <cell r="J4171">
            <v>0</v>
          </cell>
          <cell r="K4171">
            <v>591</v>
          </cell>
          <cell r="L4171">
            <v>0</v>
          </cell>
          <cell r="M4171">
            <v>0</v>
          </cell>
          <cell r="N4171">
            <v>0</v>
          </cell>
          <cell r="O4171">
            <v>0</v>
          </cell>
          <cell r="P4171">
            <v>0</v>
          </cell>
          <cell r="Q4171">
            <v>0</v>
          </cell>
          <cell r="R4171">
            <v>0</v>
          </cell>
          <cell r="S4171">
            <v>0</v>
          </cell>
          <cell r="T4171">
            <v>0</v>
          </cell>
          <cell r="U4171">
            <v>0</v>
          </cell>
          <cell r="V4171">
            <v>0</v>
          </cell>
          <cell r="W4171">
            <v>0</v>
          </cell>
          <cell r="X4171">
            <v>591</v>
          </cell>
          <cell r="Y4171">
            <v>591</v>
          </cell>
        </row>
        <row r="4172">
          <cell r="C4172">
            <v>0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  <cell r="J4172">
            <v>0</v>
          </cell>
          <cell r="K4172">
            <v>463290</v>
          </cell>
          <cell r="L4172">
            <v>0</v>
          </cell>
          <cell r="M4172">
            <v>0</v>
          </cell>
          <cell r="N4172">
            <v>0</v>
          </cell>
          <cell r="O4172">
            <v>0</v>
          </cell>
          <cell r="P4172">
            <v>0</v>
          </cell>
          <cell r="Q4172">
            <v>0</v>
          </cell>
          <cell r="R4172">
            <v>0</v>
          </cell>
          <cell r="S4172">
            <v>0</v>
          </cell>
          <cell r="T4172">
            <v>0</v>
          </cell>
          <cell r="U4172">
            <v>0</v>
          </cell>
          <cell r="V4172">
            <v>0</v>
          </cell>
          <cell r="W4172">
            <v>0</v>
          </cell>
          <cell r="X4172">
            <v>463290</v>
          </cell>
          <cell r="Y4172">
            <v>463290</v>
          </cell>
        </row>
        <row r="4173">
          <cell r="C4173">
            <v>0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  <cell r="J4173">
            <v>0</v>
          </cell>
          <cell r="K4173">
            <v>56235</v>
          </cell>
          <cell r="L4173">
            <v>0</v>
          </cell>
          <cell r="M4173">
            <v>0</v>
          </cell>
          <cell r="N4173">
            <v>0</v>
          </cell>
          <cell r="O4173">
            <v>0</v>
          </cell>
          <cell r="P4173">
            <v>0</v>
          </cell>
          <cell r="Q4173">
            <v>0</v>
          </cell>
          <cell r="R4173">
            <v>0</v>
          </cell>
          <cell r="S4173">
            <v>0</v>
          </cell>
          <cell r="T4173">
            <v>0</v>
          </cell>
          <cell r="U4173">
            <v>0</v>
          </cell>
          <cell r="V4173">
            <v>0</v>
          </cell>
          <cell r="W4173">
            <v>0</v>
          </cell>
          <cell r="X4173">
            <v>56235</v>
          </cell>
          <cell r="Y4173">
            <v>56235</v>
          </cell>
        </row>
        <row r="4174">
          <cell r="C4174">
            <v>0</v>
          </cell>
          <cell r="D4174">
            <v>0</v>
          </cell>
          <cell r="E4174">
            <v>0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  <cell r="J4174">
            <v>0</v>
          </cell>
          <cell r="K4174">
            <v>149153</v>
          </cell>
          <cell r="L4174">
            <v>0</v>
          </cell>
          <cell r="M4174">
            <v>0</v>
          </cell>
          <cell r="N4174">
            <v>0</v>
          </cell>
          <cell r="O4174">
            <v>0</v>
          </cell>
          <cell r="P4174">
            <v>0</v>
          </cell>
          <cell r="Q4174">
            <v>0</v>
          </cell>
          <cell r="R4174">
            <v>0</v>
          </cell>
          <cell r="S4174">
            <v>0</v>
          </cell>
          <cell r="T4174">
            <v>0</v>
          </cell>
          <cell r="U4174">
            <v>0</v>
          </cell>
          <cell r="V4174">
            <v>0</v>
          </cell>
          <cell r="W4174">
            <v>0</v>
          </cell>
          <cell r="X4174">
            <v>149153</v>
          </cell>
          <cell r="Y4174">
            <v>149153</v>
          </cell>
        </row>
        <row r="4175">
          <cell r="C4175">
            <v>0</v>
          </cell>
          <cell r="D4175">
            <v>0</v>
          </cell>
          <cell r="E4175">
            <v>0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  <cell r="J4175">
            <v>0</v>
          </cell>
          <cell r="K4175">
            <v>12473</v>
          </cell>
          <cell r="L4175">
            <v>0</v>
          </cell>
          <cell r="M4175">
            <v>0</v>
          </cell>
          <cell r="N4175">
            <v>0</v>
          </cell>
          <cell r="O4175">
            <v>0</v>
          </cell>
          <cell r="P4175">
            <v>0</v>
          </cell>
          <cell r="Q4175">
            <v>0</v>
          </cell>
          <cell r="R4175">
            <v>0</v>
          </cell>
          <cell r="S4175">
            <v>0</v>
          </cell>
          <cell r="T4175">
            <v>0</v>
          </cell>
          <cell r="U4175">
            <v>0</v>
          </cell>
          <cell r="V4175">
            <v>0</v>
          </cell>
          <cell r="W4175">
            <v>0</v>
          </cell>
          <cell r="X4175">
            <v>12473</v>
          </cell>
          <cell r="Y4175">
            <v>12473</v>
          </cell>
        </row>
        <row r="4176">
          <cell r="C4176">
            <v>0</v>
          </cell>
          <cell r="D4176">
            <v>0</v>
          </cell>
          <cell r="E4176">
            <v>0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  <cell r="J4176">
            <v>0</v>
          </cell>
          <cell r="K4176">
            <v>0</v>
          </cell>
          <cell r="L4176">
            <v>0</v>
          </cell>
          <cell r="M4176">
            <v>0</v>
          </cell>
          <cell r="N4176">
            <v>0</v>
          </cell>
          <cell r="O4176">
            <v>0</v>
          </cell>
          <cell r="P4176">
            <v>0</v>
          </cell>
          <cell r="Q4176">
            <v>0</v>
          </cell>
          <cell r="R4176">
            <v>0</v>
          </cell>
          <cell r="S4176">
            <v>0</v>
          </cell>
          <cell r="T4176">
            <v>0</v>
          </cell>
          <cell r="U4176">
            <v>0</v>
          </cell>
          <cell r="V4176">
            <v>0</v>
          </cell>
          <cell r="W4176">
            <v>0</v>
          </cell>
          <cell r="X4176">
            <v>0</v>
          </cell>
          <cell r="Y4176">
            <v>0</v>
          </cell>
        </row>
        <row r="4177">
          <cell r="C4177">
            <v>0</v>
          </cell>
          <cell r="D4177">
            <v>0</v>
          </cell>
          <cell r="E4177">
            <v>0</v>
          </cell>
          <cell r="F4177">
            <v>0</v>
          </cell>
          <cell r="G4177">
            <v>0</v>
          </cell>
          <cell r="H4177">
            <v>0</v>
          </cell>
          <cell r="I4177">
            <v>0</v>
          </cell>
          <cell r="J4177">
            <v>0</v>
          </cell>
          <cell r="K4177">
            <v>0</v>
          </cell>
          <cell r="L4177">
            <v>0</v>
          </cell>
          <cell r="M4177">
            <v>0</v>
          </cell>
          <cell r="N4177">
            <v>0</v>
          </cell>
          <cell r="O4177">
            <v>0</v>
          </cell>
          <cell r="P4177">
            <v>0</v>
          </cell>
          <cell r="Q4177">
            <v>0</v>
          </cell>
          <cell r="R4177">
            <v>0</v>
          </cell>
          <cell r="S4177">
            <v>0</v>
          </cell>
          <cell r="T4177">
            <v>0</v>
          </cell>
          <cell r="U4177">
            <v>0</v>
          </cell>
          <cell r="V4177">
            <v>0</v>
          </cell>
          <cell r="W4177">
            <v>0</v>
          </cell>
          <cell r="X4177">
            <v>0</v>
          </cell>
          <cell r="Y4177">
            <v>0</v>
          </cell>
        </row>
        <row r="4178">
          <cell r="C4178">
            <v>0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  <cell r="J4178">
            <v>0</v>
          </cell>
          <cell r="K4178">
            <v>0</v>
          </cell>
          <cell r="L4178">
            <v>0</v>
          </cell>
          <cell r="M4178">
            <v>0</v>
          </cell>
          <cell r="N4178">
            <v>0</v>
          </cell>
          <cell r="O4178">
            <v>0</v>
          </cell>
          <cell r="P4178">
            <v>0</v>
          </cell>
          <cell r="Q4178">
            <v>0</v>
          </cell>
          <cell r="R4178">
            <v>0</v>
          </cell>
          <cell r="S4178">
            <v>0</v>
          </cell>
          <cell r="T4178">
            <v>0</v>
          </cell>
          <cell r="U4178">
            <v>0</v>
          </cell>
          <cell r="V4178">
            <v>0</v>
          </cell>
          <cell r="W4178">
            <v>0</v>
          </cell>
          <cell r="X4178">
            <v>0</v>
          </cell>
          <cell r="Y4178">
            <v>0</v>
          </cell>
        </row>
        <row r="4179">
          <cell r="C4179">
            <v>0</v>
          </cell>
          <cell r="D4179">
            <v>0</v>
          </cell>
          <cell r="E4179">
            <v>0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  <cell r="J4179">
            <v>0</v>
          </cell>
          <cell r="K4179">
            <v>0</v>
          </cell>
          <cell r="L4179">
            <v>0</v>
          </cell>
          <cell r="M4179">
            <v>0</v>
          </cell>
          <cell r="N4179">
            <v>0</v>
          </cell>
          <cell r="O4179">
            <v>0</v>
          </cell>
          <cell r="P4179">
            <v>0</v>
          </cell>
          <cell r="Q4179">
            <v>0</v>
          </cell>
          <cell r="R4179">
            <v>0</v>
          </cell>
          <cell r="S4179">
            <v>0</v>
          </cell>
          <cell r="T4179">
            <v>0</v>
          </cell>
          <cell r="U4179">
            <v>0</v>
          </cell>
          <cell r="V4179">
            <v>0</v>
          </cell>
          <cell r="W4179">
            <v>0</v>
          </cell>
          <cell r="X4179">
            <v>0</v>
          </cell>
          <cell r="Y4179">
            <v>0</v>
          </cell>
        </row>
        <row r="4180">
          <cell r="C4180">
            <v>0</v>
          </cell>
          <cell r="D4180">
            <v>0</v>
          </cell>
          <cell r="E4180">
            <v>0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  <cell r="J4180">
            <v>0</v>
          </cell>
          <cell r="K4180">
            <v>0</v>
          </cell>
          <cell r="L4180">
            <v>0</v>
          </cell>
          <cell r="M4180">
            <v>0</v>
          </cell>
          <cell r="N4180">
            <v>0</v>
          </cell>
          <cell r="O4180">
            <v>0</v>
          </cell>
          <cell r="P4180">
            <v>0</v>
          </cell>
          <cell r="Q4180">
            <v>0</v>
          </cell>
          <cell r="R4180">
            <v>0</v>
          </cell>
          <cell r="S4180">
            <v>0</v>
          </cell>
          <cell r="T4180">
            <v>0</v>
          </cell>
          <cell r="U4180">
            <v>0</v>
          </cell>
          <cell r="V4180">
            <v>0</v>
          </cell>
          <cell r="W4180">
            <v>0</v>
          </cell>
          <cell r="X4180">
            <v>0</v>
          </cell>
          <cell r="Y4180">
            <v>0</v>
          </cell>
        </row>
        <row r="4181">
          <cell r="C4181">
            <v>0</v>
          </cell>
          <cell r="D4181">
            <v>0</v>
          </cell>
          <cell r="E4181">
            <v>0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  <cell r="J4181">
            <v>0</v>
          </cell>
          <cell r="K4181">
            <v>1202496</v>
          </cell>
          <cell r="L4181">
            <v>0</v>
          </cell>
          <cell r="M4181">
            <v>0</v>
          </cell>
          <cell r="N4181">
            <v>0</v>
          </cell>
          <cell r="O4181">
            <v>0</v>
          </cell>
          <cell r="P4181">
            <v>0</v>
          </cell>
          <cell r="Q4181">
            <v>0</v>
          </cell>
          <cell r="R4181">
            <v>0</v>
          </cell>
          <cell r="S4181">
            <v>0</v>
          </cell>
          <cell r="T4181">
            <v>0</v>
          </cell>
          <cell r="U4181">
            <v>0</v>
          </cell>
          <cell r="V4181">
            <v>0</v>
          </cell>
          <cell r="W4181">
            <v>0</v>
          </cell>
          <cell r="X4181">
            <v>1202496</v>
          </cell>
          <cell r="Y4181">
            <v>1202496</v>
          </cell>
        </row>
        <row r="4182">
          <cell r="C4182">
            <v>134702</v>
          </cell>
          <cell r="D4182">
            <v>77467</v>
          </cell>
          <cell r="E4182">
            <v>1259542</v>
          </cell>
          <cell r="F4182">
            <v>198719</v>
          </cell>
          <cell r="G4182">
            <v>284420</v>
          </cell>
          <cell r="H4182">
            <v>287711</v>
          </cell>
          <cell r="I4182">
            <v>226369</v>
          </cell>
          <cell r="J4182">
            <v>121188</v>
          </cell>
          <cell r="K4182">
            <v>70527</v>
          </cell>
          <cell r="L4182">
            <v>775136</v>
          </cell>
          <cell r="M4182">
            <v>187314</v>
          </cell>
          <cell r="N4182">
            <v>69779</v>
          </cell>
          <cell r="O4182">
            <v>167531</v>
          </cell>
          <cell r="P4182">
            <v>167107</v>
          </cell>
          <cell r="Q4182">
            <v>263799</v>
          </cell>
          <cell r="R4182">
            <v>445169</v>
          </cell>
          <cell r="S4182">
            <v>137672</v>
          </cell>
          <cell r="T4182">
            <v>225747.20000000001</v>
          </cell>
          <cell r="U4182">
            <v>54840</v>
          </cell>
          <cell r="V4182">
            <v>106605</v>
          </cell>
          <cell r="W4182">
            <v>1704711</v>
          </cell>
          <cell r="X4182">
            <v>3556633.2</v>
          </cell>
          <cell r="Y4182">
            <v>5261344.2</v>
          </cell>
        </row>
        <row r="4183">
          <cell r="C4183">
            <v>119910</v>
          </cell>
          <cell r="D4183">
            <v>113648</v>
          </cell>
          <cell r="E4183">
            <v>1300447</v>
          </cell>
          <cell r="F4183">
            <v>308420</v>
          </cell>
          <cell r="G4183">
            <v>500767</v>
          </cell>
          <cell r="H4183">
            <v>341986</v>
          </cell>
          <cell r="I4183">
            <v>299829</v>
          </cell>
          <cell r="J4183">
            <v>208260</v>
          </cell>
          <cell r="K4183">
            <v>44935</v>
          </cell>
          <cell r="L4183">
            <v>828886</v>
          </cell>
          <cell r="M4183">
            <v>210470</v>
          </cell>
          <cell r="N4183">
            <v>80723</v>
          </cell>
          <cell r="O4183">
            <v>335853</v>
          </cell>
          <cell r="P4183">
            <v>179905</v>
          </cell>
          <cell r="Q4183">
            <v>270595</v>
          </cell>
          <cell r="R4183">
            <v>473222</v>
          </cell>
          <cell r="S4183">
            <v>231225</v>
          </cell>
          <cell r="T4183">
            <v>151271.25</v>
          </cell>
          <cell r="U4183">
            <v>56763</v>
          </cell>
          <cell r="V4183">
            <v>141014</v>
          </cell>
          <cell r="W4183">
            <v>1773669</v>
          </cell>
          <cell r="X4183">
            <v>4424460.25</v>
          </cell>
          <cell r="Y4183">
            <v>6198129.25</v>
          </cell>
        </row>
        <row r="4184">
          <cell r="C4184">
            <v>244996</v>
          </cell>
          <cell r="D4184">
            <v>230983</v>
          </cell>
          <cell r="E4184">
            <v>2830091</v>
          </cell>
          <cell r="F4184">
            <v>394005</v>
          </cell>
          <cell r="G4184">
            <v>689491</v>
          </cell>
          <cell r="H4184">
            <v>1008195</v>
          </cell>
          <cell r="I4184">
            <v>294071</v>
          </cell>
          <cell r="J4184">
            <v>211349</v>
          </cell>
          <cell r="K4184">
            <v>116178</v>
          </cell>
          <cell r="L4184">
            <v>1256420</v>
          </cell>
          <cell r="M4184">
            <v>398211</v>
          </cell>
          <cell r="N4184">
            <v>86129</v>
          </cell>
          <cell r="O4184">
            <v>268276</v>
          </cell>
          <cell r="P4184">
            <v>512578</v>
          </cell>
          <cell r="Q4184">
            <v>785624</v>
          </cell>
          <cell r="R4184">
            <v>874299</v>
          </cell>
          <cell r="S4184">
            <v>313457</v>
          </cell>
          <cell r="T4184">
            <v>379690.8</v>
          </cell>
          <cell r="U4184">
            <v>102249</v>
          </cell>
          <cell r="V4184">
            <v>230533</v>
          </cell>
          <cell r="W4184">
            <v>3704390</v>
          </cell>
          <cell r="X4184">
            <v>7522435.7999999998</v>
          </cell>
          <cell r="Y4184">
            <v>11226825.800000001</v>
          </cell>
        </row>
        <row r="4185">
          <cell r="C4185">
            <v>53241</v>
          </cell>
          <cell r="D4185">
            <v>42276</v>
          </cell>
          <cell r="E4185">
            <v>542189</v>
          </cell>
          <cell r="F4185">
            <v>86299</v>
          </cell>
          <cell r="G4185">
            <v>172422</v>
          </cell>
          <cell r="H4185">
            <v>64919</v>
          </cell>
          <cell r="I4185">
            <v>45701</v>
          </cell>
          <cell r="J4185">
            <v>81838</v>
          </cell>
          <cell r="K4185">
            <v>31016</v>
          </cell>
          <cell r="L4185">
            <v>280035</v>
          </cell>
          <cell r="M4185">
            <v>69885</v>
          </cell>
          <cell r="N4185">
            <v>21050</v>
          </cell>
          <cell r="O4185">
            <v>65169</v>
          </cell>
          <cell r="P4185">
            <v>77937</v>
          </cell>
          <cell r="Q4185">
            <v>194404</v>
          </cell>
          <cell r="R4185">
            <v>253300</v>
          </cell>
          <cell r="S4185">
            <v>64299</v>
          </cell>
          <cell r="T4185">
            <v>70715.899999999994</v>
          </cell>
          <cell r="U4185">
            <v>16766</v>
          </cell>
          <cell r="V4185">
            <v>41581</v>
          </cell>
          <cell r="W4185">
            <v>795489</v>
          </cell>
          <cell r="X4185">
            <v>1479553.9</v>
          </cell>
          <cell r="Y4185">
            <v>2275042.9</v>
          </cell>
        </row>
        <row r="4186">
          <cell r="C4186">
            <v>180773</v>
          </cell>
          <cell r="D4186">
            <v>146275</v>
          </cell>
          <cell r="E4186">
            <v>1374515</v>
          </cell>
          <cell r="F4186">
            <v>240098</v>
          </cell>
          <cell r="G4186">
            <v>422626</v>
          </cell>
          <cell r="H4186">
            <v>641466</v>
          </cell>
          <cell r="I4186">
            <v>337931</v>
          </cell>
          <cell r="J4186">
            <v>122177</v>
          </cell>
          <cell r="K4186">
            <v>47689</v>
          </cell>
          <cell r="L4186">
            <v>776194</v>
          </cell>
          <cell r="M4186">
            <v>277649</v>
          </cell>
          <cell r="N4186">
            <v>72523</v>
          </cell>
          <cell r="O4186">
            <v>138425</v>
          </cell>
          <cell r="P4186">
            <v>154689</v>
          </cell>
          <cell r="Q4186">
            <v>437972</v>
          </cell>
          <cell r="R4186">
            <v>509192</v>
          </cell>
          <cell r="S4186">
            <v>166656</v>
          </cell>
          <cell r="T4186">
            <v>174873</v>
          </cell>
          <cell r="U4186">
            <v>32972</v>
          </cell>
          <cell r="V4186">
            <v>153264</v>
          </cell>
          <cell r="W4186">
            <v>1883707</v>
          </cell>
          <cell r="X4186">
            <v>4524252</v>
          </cell>
          <cell r="Y4186">
            <v>6407959</v>
          </cell>
        </row>
        <row r="4187">
          <cell r="C4187">
            <v>144517</v>
          </cell>
          <cell r="D4187">
            <v>135130</v>
          </cell>
          <cell r="E4187">
            <v>1324160</v>
          </cell>
          <cell r="F4187">
            <v>189585</v>
          </cell>
          <cell r="G4187">
            <v>243870</v>
          </cell>
          <cell r="H4187">
            <v>446319</v>
          </cell>
          <cell r="I4187">
            <v>279969</v>
          </cell>
          <cell r="J4187">
            <v>122281</v>
          </cell>
          <cell r="K4187">
            <v>71163</v>
          </cell>
          <cell r="L4187">
            <v>1192633</v>
          </cell>
          <cell r="M4187">
            <v>169217</v>
          </cell>
          <cell r="N4187">
            <v>60840</v>
          </cell>
          <cell r="O4187">
            <v>236959</v>
          </cell>
          <cell r="P4187">
            <v>260990</v>
          </cell>
          <cell r="Q4187">
            <v>325136</v>
          </cell>
          <cell r="R4187">
            <v>508325</v>
          </cell>
          <cell r="S4187">
            <v>224475</v>
          </cell>
          <cell r="T4187">
            <v>273006</v>
          </cell>
          <cell r="U4187">
            <v>49600</v>
          </cell>
          <cell r="V4187">
            <v>153580</v>
          </cell>
          <cell r="W4187">
            <v>1832485</v>
          </cell>
          <cell r="X4187">
            <v>4579270</v>
          </cell>
          <cell r="Y4187">
            <v>6411755</v>
          </cell>
        </row>
        <row r="4188">
          <cell r="C4188">
            <v>57791</v>
          </cell>
          <cell r="D4188">
            <v>71005</v>
          </cell>
          <cell r="E4188">
            <v>730069</v>
          </cell>
          <cell r="F4188">
            <v>133856</v>
          </cell>
          <cell r="G4188">
            <v>214212</v>
          </cell>
          <cell r="H4188">
            <v>154607</v>
          </cell>
          <cell r="I4188">
            <v>219929</v>
          </cell>
          <cell r="J4188">
            <v>120111</v>
          </cell>
          <cell r="K4188">
            <v>47363</v>
          </cell>
          <cell r="L4188">
            <v>469919</v>
          </cell>
          <cell r="M4188">
            <v>109115</v>
          </cell>
          <cell r="N4188">
            <v>27575</v>
          </cell>
          <cell r="O4188">
            <v>220391</v>
          </cell>
          <cell r="P4188">
            <v>161828</v>
          </cell>
          <cell r="Q4188">
            <v>232113</v>
          </cell>
          <cell r="R4188">
            <v>283568</v>
          </cell>
          <cell r="S4188">
            <v>144512</v>
          </cell>
          <cell r="T4188">
            <v>202221.5</v>
          </cell>
          <cell r="U4188">
            <v>23950</v>
          </cell>
          <cell r="V4188">
            <v>75128</v>
          </cell>
          <cell r="W4188">
            <v>1013637</v>
          </cell>
          <cell r="X4188">
            <v>2685626.5</v>
          </cell>
          <cell r="Y4188">
            <v>3699263.5</v>
          </cell>
        </row>
        <row r="4189">
          <cell r="C4189">
            <v>64025</v>
          </cell>
          <cell r="D4189">
            <v>86071</v>
          </cell>
          <cell r="E4189">
            <v>874490</v>
          </cell>
          <cell r="F4189">
            <v>146909</v>
          </cell>
          <cell r="G4189">
            <v>249675</v>
          </cell>
          <cell r="H4189">
            <v>316563</v>
          </cell>
          <cell r="I4189">
            <v>246462</v>
          </cell>
          <cell r="J4189">
            <v>181884</v>
          </cell>
          <cell r="K4189">
            <v>40602</v>
          </cell>
          <cell r="L4189">
            <v>753397</v>
          </cell>
          <cell r="M4189">
            <v>141103</v>
          </cell>
          <cell r="N4189">
            <v>28182</v>
          </cell>
          <cell r="O4189">
            <v>72833</v>
          </cell>
          <cell r="P4189">
            <v>121064</v>
          </cell>
          <cell r="Q4189">
            <v>190615</v>
          </cell>
          <cell r="R4189">
            <v>340580</v>
          </cell>
          <cell r="S4189">
            <v>288116</v>
          </cell>
          <cell r="T4189">
            <v>171664.5</v>
          </cell>
          <cell r="U4189">
            <v>19392</v>
          </cell>
          <cell r="V4189">
            <v>67716</v>
          </cell>
          <cell r="W4189">
            <v>1215070</v>
          </cell>
          <cell r="X4189">
            <v>3186273.5</v>
          </cell>
          <cell r="Y4189">
            <v>4401343.5</v>
          </cell>
        </row>
        <row r="4190">
          <cell r="C4190">
            <v>37091</v>
          </cell>
          <cell r="D4190">
            <v>54225</v>
          </cell>
          <cell r="E4190">
            <v>394629</v>
          </cell>
          <cell r="F4190">
            <v>104394</v>
          </cell>
          <cell r="G4190">
            <v>149209</v>
          </cell>
          <cell r="H4190">
            <v>103860</v>
          </cell>
          <cell r="I4190">
            <v>32837</v>
          </cell>
          <cell r="J4190">
            <v>58864</v>
          </cell>
          <cell r="K4190">
            <v>31752</v>
          </cell>
          <cell r="L4190">
            <v>233208</v>
          </cell>
          <cell r="M4190">
            <v>61595</v>
          </cell>
          <cell r="N4190">
            <v>21688</v>
          </cell>
          <cell r="O4190">
            <v>76514</v>
          </cell>
          <cell r="P4190">
            <v>80956</v>
          </cell>
          <cell r="Q4190">
            <v>98036</v>
          </cell>
          <cell r="R4190">
            <v>178053</v>
          </cell>
          <cell r="S4190">
            <v>60852</v>
          </cell>
          <cell r="T4190">
            <v>71776</v>
          </cell>
          <cell r="U4190">
            <v>2924</v>
          </cell>
          <cell r="V4190">
            <v>51826</v>
          </cell>
          <cell r="W4190">
            <v>572682</v>
          </cell>
          <cell r="X4190">
            <v>1331607</v>
          </cell>
          <cell r="Y4190">
            <v>1904289</v>
          </cell>
        </row>
        <row r="4191">
          <cell r="C4191">
            <v>284</v>
          </cell>
          <cell r="D4191">
            <v>8834</v>
          </cell>
          <cell r="E4191">
            <v>41056</v>
          </cell>
          <cell r="F4191">
            <v>1783</v>
          </cell>
          <cell r="G4191">
            <v>5858</v>
          </cell>
          <cell r="H4191">
            <v>462</v>
          </cell>
          <cell r="I4191">
            <v>3070</v>
          </cell>
          <cell r="J4191">
            <v>9024</v>
          </cell>
          <cell r="K4191">
            <v>0</v>
          </cell>
          <cell r="L4191">
            <v>1110</v>
          </cell>
          <cell r="M4191">
            <v>2363</v>
          </cell>
          <cell r="N4191">
            <v>0</v>
          </cell>
          <cell r="O4191">
            <v>2154</v>
          </cell>
          <cell r="P4191">
            <v>463</v>
          </cell>
          <cell r="Q4191">
            <v>550</v>
          </cell>
          <cell r="R4191">
            <v>25846</v>
          </cell>
          <cell r="S4191">
            <v>2588</v>
          </cell>
          <cell r="T4191">
            <v>3323</v>
          </cell>
          <cell r="U4191">
            <v>0</v>
          </cell>
          <cell r="V4191">
            <v>8015</v>
          </cell>
          <cell r="W4191">
            <v>66902</v>
          </cell>
          <cell r="X4191">
            <v>49881</v>
          </cell>
          <cell r="Y4191">
            <v>116783</v>
          </cell>
        </row>
        <row r="4192">
          <cell r="C4192">
            <v>839073</v>
          </cell>
          <cell r="D4192">
            <v>1592373</v>
          </cell>
          <cell r="E4192">
            <v>5945569</v>
          </cell>
          <cell r="F4192">
            <v>330672</v>
          </cell>
          <cell r="G4192">
            <v>620223</v>
          </cell>
          <cell r="H4192">
            <v>4766798</v>
          </cell>
          <cell r="I4192">
            <v>470209</v>
          </cell>
          <cell r="J4192">
            <v>155251</v>
          </cell>
          <cell r="K4192">
            <v>166590</v>
          </cell>
          <cell r="L4192">
            <v>2161489</v>
          </cell>
          <cell r="M4192">
            <v>661576</v>
          </cell>
          <cell r="N4192">
            <v>126222</v>
          </cell>
          <cell r="O4192">
            <v>1713920</v>
          </cell>
          <cell r="P4192">
            <v>852743</v>
          </cell>
          <cell r="Q4192">
            <v>572137</v>
          </cell>
          <cell r="R4192">
            <v>2170639</v>
          </cell>
          <cell r="S4192">
            <v>191996</v>
          </cell>
          <cell r="T4192">
            <v>783044.75</v>
          </cell>
          <cell r="U4192">
            <v>156100</v>
          </cell>
          <cell r="V4192">
            <v>711130</v>
          </cell>
          <cell r="W4192">
            <v>8116208</v>
          </cell>
          <cell r="X4192">
            <v>16871546.75</v>
          </cell>
          <cell r="Y4192">
            <v>24987754.75</v>
          </cell>
        </row>
        <row r="4193">
          <cell r="C4193">
            <v>85529</v>
          </cell>
          <cell r="D4193">
            <v>94418</v>
          </cell>
          <cell r="E4193">
            <v>828104</v>
          </cell>
          <cell r="F4193">
            <v>178442</v>
          </cell>
          <cell r="G4193">
            <v>324843</v>
          </cell>
          <cell r="H4193">
            <v>524275</v>
          </cell>
          <cell r="I4193">
            <v>192630</v>
          </cell>
          <cell r="J4193">
            <v>154403</v>
          </cell>
          <cell r="K4193">
            <v>67621</v>
          </cell>
          <cell r="L4193">
            <v>641866</v>
          </cell>
          <cell r="M4193">
            <v>200875</v>
          </cell>
          <cell r="N4193">
            <v>69043</v>
          </cell>
          <cell r="O4193">
            <v>176163</v>
          </cell>
          <cell r="P4193">
            <v>101308</v>
          </cell>
          <cell r="Q4193">
            <v>306607</v>
          </cell>
          <cell r="R4193">
            <v>468266</v>
          </cell>
          <cell r="S4193">
            <v>229381</v>
          </cell>
          <cell r="T4193">
            <v>237324.25</v>
          </cell>
          <cell r="U4193">
            <v>30654</v>
          </cell>
          <cell r="V4193">
            <v>67882</v>
          </cell>
          <cell r="W4193">
            <v>1296370</v>
          </cell>
          <cell r="X4193">
            <v>3683264.25</v>
          </cell>
          <cell r="Y4193">
            <v>4979634.25</v>
          </cell>
        </row>
        <row r="4194">
          <cell r="C4194">
            <v>178404</v>
          </cell>
          <cell r="D4194">
            <v>140636</v>
          </cell>
          <cell r="E4194">
            <v>1741727</v>
          </cell>
          <cell r="F4194">
            <v>304320</v>
          </cell>
          <cell r="G4194">
            <v>399148</v>
          </cell>
          <cell r="H4194">
            <v>466037</v>
          </cell>
          <cell r="I4194">
            <v>395119</v>
          </cell>
          <cell r="J4194">
            <v>112916</v>
          </cell>
          <cell r="K4194">
            <v>45976</v>
          </cell>
          <cell r="L4194">
            <v>991475</v>
          </cell>
          <cell r="M4194">
            <v>295719</v>
          </cell>
          <cell r="N4194">
            <v>48811</v>
          </cell>
          <cell r="O4194">
            <v>224128</v>
          </cell>
          <cell r="P4194">
            <v>217206</v>
          </cell>
          <cell r="Q4194">
            <v>275776</v>
          </cell>
          <cell r="R4194">
            <v>499109</v>
          </cell>
          <cell r="S4194">
            <v>132084</v>
          </cell>
          <cell r="T4194">
            <v>239468.6</v>
          </cell>
          <cell r="U4194">
            <v>26997</v>
          </cell>
          <cell r="V4194">
            <v>114771</v>
          </cell>
          <cell r="W4194">
            <v>2240836</v>
          </cell>
          <cell r="X4194">
            <v>4608991.5999999996</v>
          </cell>
          <cell r="Y4194">
            <v>6849827.5999999996</v>
          </cell>
        </row>
        <row r="4195">
          <cell r="C4195">
            <v>0</v>
          </cell>
          <cell r="D4195">
            <v>0</v>
          </cell>
          <cell r="E4195">
            <v>128145</v>
          </cell>
          <cell r="F4195">
            <v>0</v>
          </cell>
          <cell r="G4195">
            <v>17976</v>
          </cell>
          <cell r="H4195">
            <v>0</v>
          </cell>
          <cell r="I4195">
            <v>0</v>
          </cell>
          <cell r="J4195">
            <v>4745</v>
          </cell>
          <cell r="K4195">
            <v>1388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113440</v>
          </cell>
          <cell r="S4195">
            <v>600</v>
          </cell>
          <cell r="T4195">
            <v>0</v>
          </cell>
          <cell r="U4195">
            <v>0</v>
          </cell>
          <cell r="V4195">
            <v>4180</v>
          </cell>
          <cell r="W4195">
            <v>241585</v>
          </cell>
          <cell r="X4195">
            <v>28889</v>
          </cell>
          <cell r="Y4195">
            <v>270474</v>
          </cell>
        </row>
        <row r="4196">
          <cell r="C4196">
            <v>0</v>
          </cell>
          <cell r="D4196">
            <v>0</v>
          </cell>
          <cell r="E4196">
            <v>8389</v>
          </cell>
          <cell r="F4196">
            <v>0</v>
          </cell>
          <cell r="G4196">
            <v>10214</v>
          </cell>
          <cell r="H4196">
            <v>0</v>
          </cell>
          <cell r="I4196">
            <v>0</v>
          </cell>
          <cell r="J4196">
            <v>0</v>
          </cell>
          <cell r="K4196">
            <v>0</v>
          </cell>
          <cell r="L4196">
            <v>0</v>
          </cell>
          <cell r="M4196">
            <v>0</v>
          </cell>
          <cell r="N4196">
            <v>0</v>
          </cell>
          <cell r="O4196">
            <v>0</v>
          </cell>
          <cell r="P4196">
            <v>0</v>
          </cell>
          <cell r="Q4196">
            <v>0</v>
          </cell>
          <cell r="R4196">
            <v>20984</v>
          </cell>
          <cell r="S4196">
            <v>0</v>
          </cell>
          <cell r="T4196">
            <v>0</v>
          </cell>
          <cell r="U4196">
            <v>0</v>
          </cell>
          <cell r="V4196">
            <v>400</v>
          </cell>
          <cell r="W4196">
            <v>29373</v>
          </cell>
          <cell r="X4196">
            <v>10614</v>
          </cell>
          <cell r="Y4196">
            <v>39987</v>
          </cell>
        </row>
        <row r="4197">
          <cell r="C4197">
            <v>0</v>
          </cell>
          <cell r="D4197">
            <v>484</v>
          </cell>
          <cell r="E4197">
            <v>43305</v>
          </cell>
          <cell r="F4197">
            <v>0</v>
          </cell>
          <cell r="G4197">
            <v>4438</v>
          </cell>
          <cell r="H4197">
            <v>0</v>
          </cell>
          <cell r="I4197">
            <v>0</v>
          </cell>
          <cell r="J4197">
            <v>2400</v>
          </cell>
          <cell r="K4197">
            <v>0</v>
          </cell>
          <cell r="L4197">
            <v>0</v>
          </cell>
          <cell r="M4197">
            <v>452</v>
          </cell>
          <cell r="N4197">
            <v>0</v>
          </cell>
          <cell r="O4197">
            <v>0</v>
          </cell>
          <cell r="P4197">
            <v>0</v>
          </cell>
          <cell r="Q4197">
            <v>1396</v>
          </cell>
          <cell r="R4197">
            <v>117238</v>
          </cell>
          <cell r="S4197">
            <v>0</v>
          </cell>
          <cell r="T4197">
            <v>0</v>
          </cell>
          <cell r="U4197">
            <v>696</v>
          </cell>
          <cell r="V4197">
            <v>5242</v>
          </cell>
          <cell r="W4197">
            <v>160543</v>
          </cell>
          <cell r="X4197">
            <v>15108</v>
          </cell>
          <cell r="Y4197">
            <v>175651</v>
          </cell>
        </row>
        <row r="4198">
          <cell r="C4198">
            <v>0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  <cell r="J4198">
            <v>0</v>
          </cell>
          <cell r="K4198">
            <v>0</v>
          </cell>
          <cell r="L4198">
            <v>0</v>
          </cell>
          <cell r="M4198">
            <v>0</v>
          </cell>
          <cell r="N4198">
            <v>0</v>
          </cell>
          <cell r="O4198">
            <v>0</v>
          </cell>
          <cell r="P4198">
            <v>0</v>
          </cell>
          <cell r="Q4198">
            <v>0</v>
          </cell>
          <cell r="R4198">
            <v>400</v>
          </cell>
          <cell r="S4198">
            <v>0</v>
          </cell>
          <cell r="T4198">
            <v>0</v>
          </cell>
          <cell r="U4198">
            <v>0</v>
          </cell>
          <cell r="V4198">
            <v>0</v>
          </cell>
          <cell r="W4198">
            <v>400</v>
          </cell>
          <cell r="X4198">
            <v>0</v>
          </cell>
          <cell r="Y4198">
            <v>400</v>
          </cell>
        </row>
        <row r="4199">
          <cell r="C4199">
            <v>0</v>
          </cell>
          <cell r="D4199">
            <v>9589</v>
          </cell>
          <cell r="E4199">
            <v>988816</v>
          </cell>
          <cell r="F4199">
            <v>0</v>
          </cell>
          <cell r="G4199">
            <v>26028</v>
          </cell>
          <cell r="H4199">
            <v>490</v>
          </cell>
          <cell r="I4199">
            <v>0</v>
          </cell>
          <cell r="J4199">
            <v>8673</v>
          </cell>
          <cell r="K4199">
            <v>0</v>
          </cell>
          <cell r="L4199">
            <v>0</v>
          </cell>
          <cell r="M4199">
            <v>0</v>
          </cell>
          <cell r="N4199">
            <v>0</v>
          </cell>
          <cell r="O4199">
            <v>1731</v>
          </cell>
          <cell r="P4199">
            <v>0</v>
          </cell>
          <cell r="Q4199">
            <v>1489</v>
          </cell>
          <cell r="R4199">
            <v>490852</v>
          </cell>
          <cell r="S4199">
            <v>29150</v>
          </cell>
          <cell r="T4199">
            <v>0</v>
          </cell>
          <cell r="U4199">
            <v>2697</v>
          </cell>
          <cell r="V4199">
            <v>14533</v>
          </cell>
          <cell r="W4199">
            <v>1479668</v>
          </cell>
          <cell r="X4199">
            <v>94380</v>
          </cell>
          <cell r="Y4199">
            <v>1574048</v>
          </cell>
        </row>
        <row r="4200">
          <cell r="C4200">
            <v>0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  <cell r="H4200">
            <v>0</v>
          </cell>
          <cell r="I4200">
            <v>640</v>
          </cell>
          <cell r="J4200">
            <v>0</v>
          </cell>
          <cell r="K4200">
            <v>0</v>
          </cell>
          <cell r="L4200">
            <v>6083</v>
          </cell>
          <cell r="M4200">
            <v>0</v>
          </cell>
          <cell r="N4200">
            <v>2923</v>
          </cell>
          <cell r="O4200">
            <v>0</v>
          </cell>
          <cell r="P4200">
            <v>677</v>
          </cell>
          <cell r="Q4200">
            <v>6237</v>
          </cell>
          <cell r="R4200">
            <v>2095</v>
          </cell>
          <cell r="S4200">
            <v>0</v>
          </cell>
          <cell r="T4200">
            <v>0</v>
          </cell>
          <cell r="U4200">
            <v>0</v>
          </cell>
          <cell r="V4200">
            <v>0</v>
          </cell>
          <cell r="W4200">
            <v>2095</v>
          </cell>
          <cell r="X4200">
            <v>16560</v>
          </cell>
          <cell r="Y4200">
            <v>18655</v>
          </cell>
        </row>
        <row r="4201">
          <cell r="C4201">
            <v>2140336</v>
          </cell>
          <cell r="D4201">
            <v>2803414</v>
          </cell>
          <cell r="E4201">
            <v>20355243</v>
          </cell>
          <cell r="F4201">
            <v>2617502</v>
          </cell>
          <cell r="G4201">
            <v>4335420</v>
          </cell>
          <cell r="H4201">
            <v>9123688</v>
          </cell>
          <cell r="I4201">
            <v>3044766</v>
          </cell>
          <cell r="J4201">
            <v>1675364</v>
          </cell>
          <cell r="K4201">
            <v>782800</v>
          </cell>
          <cell r="L4201">
            <v>10367851</v>
          </cell>
          <cell r="M4201">
            <v>2785544</v>
          </cell>
          <cell r="N4201">
            <v>715488</v>
          </cell>
          <cell r="O4201">
            <v>3700047</v>
          </cell>
          <cell r="P4201">
            <v>2889451</v>
          </cell>
          <cell r="Q4201">
            <v>3962486</v>
          </cell>
          <cell r="R4201">
            <v>7774577</v>
          </cell>
          <cell r="S4201">
            <v>2217063</v>
          </cell>
          <cell r="T4201">
            <v>2984126.75</v>
          </cell>
          <cell r="U4201">
            <v>576600</v>
          </cell>
          <cell r="V4201">
            <v>1947400</v>
          </cell>
          <cell r="W4201">
            <v>28129820</v>
          </cell>
          <cell r="X4201">
            <v>58669346.75</v>
          </cell>
          <cell r="Y4201">
            <v>86799166.75</v>
          </cell>
        </row>
        <row r="4202">
          <cell r="C4202">
            <v>0</v>
          </cell>
          <cell r="D4202">
            <v>140</v>
          </cell>
          <cell r="E4202">
            <v>255743</v>
          </cell>
          <cell r="F4202">
            <v>0</v>
          </cell>
          <cell r="G4202">
            <v>31838</v>
          </cell>
          <cell r="H4202">
            <v>9465</v>
          </cell>
          <cell r="I4202">
            <v>0</v>
          </cell>
          <cell r="J4202">
            <v>210</v>
          </cell>
          <cell r="K4202">
            <v>0</v>
          </cell>
          <cell r="L4202">
            <v>34657</v>
          </cell>
          <cell r="M4202">
            <v>0</v>
          </cell>
          <cell r="N4202">
            <v>0</v>
          </cell>
          <cell r="O4202">
            <v>443</v>
          </cell>
          <cell r="P4202">
            <v>0</v>
          </cell>
          <cell r="Q4202">
            <v>39917</v>
          </cell>
          <cell r="R4202">
            <v>4708</v>
          </cell>
          <cell r="S4202">
            <v>0</v>
          </cell>
          <cell r="T4202">
            <v>15239</v>
          </cell>
          <cell r="U4202">
            <v>2800</v>
          </cell>
          <cell r="V4202">
            <v>0</v>
          </cell>
          <cell r="W4202">
            <v>260451</v>
          </cell>
          <cell r="X4202">
            <v>134709</v>
          </cell>
          <cell r="Y4202">
            <v>395160</v>
          </cell>
        </row>
        <row r="4203">
          <cell r="C4203">
            <v>0</v>
          </cell>
          <cell r="D4203">
            <v>3430</v>
          </cell>
          <cell r="E4203">
            <v>63107</v>
          </cell>
          <cell r="F4203">
            <v>780</v>
          </cell>
          <cell r="G4203">
            <v>33091</v>
          </cell>
          <cell r="H4203">
            <v>18271</v>
          </cell>
          <cell r="I4203">
            <v>17066</v>
          </cell>
          <cell r="J4203">
            <v>58280</v>
          </cell>
          <cell r="K4203">
            <v>0</v>
          </cell>
          <cell r="L4203">
            <v>57713</v>
          </cell>
          <cell r="M4203">
            <v>0</v>
          </cell>
          <cell r="N4203">
            <v>0</v>
          </cell>
          <cell r="O4203">
            <v>39398</v>
          </cell>
          <cell r="P4203">
            <v>1960</v>
          </cell>
          <cell r="Q4203">
            <v>22312</v>
          </cell>
          <cell r="R4203">
            <v>30417</v>
          </cell>
          <cell r="S4203">
            <v>0</v>
          </cell>
          <cell r="T4203">
            <v>64385</v>
          </cell>
          <cell r="U4203">
            <v>6384</v>
          </cell>
          <cell r="V4203">
            <v>0</v>
          </cell>
          <cell r="W4203">
            <v>93524</v>
          </cell>
          <cell r="X4203">
            <v>323070</v>
          </cell>
          <cell r="Y4203">
            <v>416594</v>
          </cell>
        </row>
        <row r="4204">
          <cell r="C4204">
            <v>0</v>
          </cell>
          <cell r="D4204">
            <v>7031</v>
          </cell>
          <cell r="E4204">
            <v>88426</v>
          </cell>
          <cell r="F4204">
            <v>5280</v>
          </cell>
          <cell r="G4204">
            <v>1090</v>
          </cell>
          <cell r="H4204">
            <v>37737</v>
          </cell>
          <cell r="I4204">
            <v>22183</v>
          </cell>
          <cell r="J4204">
            <v>33544</v>
          </cell>
          <cell r="K4204">
            <v>0</v>
          </cell>
          <cell r="L4204">
            <v>67479</v>
          </cell>
          <cell r="M4204">
            <v>0</v>
          </cell>
          <cell r="N4204">
            <v>0</v>
          </cell>
          <cell r="O4204">
            <v>1082</v>
          </cell>
          <cell r="P4204">
            <v>9737</v>
          </cell>
          <cell r="Q4204">
            <v>83864</v>
          </cell>
          <cell r="R4204">
            <v>72940</v>
          </cell>
          <cell r="S4204">
            <v>13165</v>
          </cell>
          <cell r="T4204">
            <v>34442</v>
          </cell>
          <cell r="U4204">
            <v>0</v>
          </cell>
          <cell r="V4204">
            <v>0</v>
          </cell>
          <cell r="W4204">
            <v>161366</v>
          </cell>
          <cell r="X4204">
            <v>316634</v>
          </cell>
          <cell r="Y4204">
            <v>478000</v>
          </cell>
        </row>
        <row r="4205">
          <cell r="C4205">
            <v>0</v>
          </cell>
          <cell r="D4205">
            <v>226</v>
          </cell>
          <cell r="E4205">
            <v>19623</v>
          </cell>
          <cell r="F4205">
            <v>2576</v>
          </cell>
          <cell r="G4205">
            <v>35044</v>
          </cell>
          <cell r="H4205">
            <v>0</v>
          </cell>
          <cell r="I4205">
            <v>23240</v>
          </cell>
          <cell r="J4205">
            <v>0</v>
          </cell>
          <cell r="K4205">
            <v>0</v>
          </cell>
          <cell r="L4205">
            <v>13462</v>
          </cell>
          <cell r="M4205">
            <v>0</v>
          </cell>
          <cell r="N4205">
            <v>0</v>
          </cell>
          <cell r="O4205">
            <v>343</v>
          </cell>
          <cell r="P4205">
            <v>5937</v>
          </cell>
          <cell r="Q4205">
            <v>39423</v>
          </cell>
          <cell r="R4205">
            <v>73563</v>
          </cell>
          <cell r="S4205">
            <v>7070</v>
          </cell>
          <cell r="T4205">
            <v>400</v>
          </cell>
          <cell r="U4205">
            <v>0</v>
          </cell>
          <cell r="V4205">
            <v>3645</v>
          </cell>
          <cell r="W4205">
            <v>93186</v>
          </cell>
          <cell r="X4205">
            <v>131366</v>
          </cell>
          <cell r="Y4205">
            <v>224552</v>
          </cell>
        </row>
        <row r="4206">
          <cell r="C4206">
            <v>0</v>
          </cell>
          <cell r="D4206">
            <v>2065</v>
          </cell>
          <cell r="E4206">
            <v>146052</v>
          </cell>
          <cell r="F4206">
            <v>7808</v>
          </cell>
          <cell r="G4206">
            <v>3242</v>
          </cell>
          <cell r="H4206">
            <v>19710</v>
          </cell>
          <cell r="I4206">
            <v>3360</v>
          </cell>
          <cell r="J4206">
            <v>15022</v>
          </cell>
          <cell r="K4206">
            <v>0</v>
          </cell>
          <cell r="L4206">
            <v>11956</v>
          </cell>
          <cell r="M4206">
            <v>0</v>
          </cell>
          <cell r="N4206">
            <v>0</v>
          </cell>
          <cell r="O4206">
            <v>2051</v>
          </cell>
          <cell r="P4206">
            <v>0</v>
          </cell>
          <cell r="Q4206">
            <v>41990</v>
          </cell>
          <cell r="R4206">
            <v>5070</v>
          </cell>
          <cell r="S4206">
            <v>3948</v>
          </cell>
          <cell r="T4206">
            <v>63332</v>
          </cell>
          <cell r="U4206">
            <v>0</v>
          </cell>
          <cell r="V4206">
            <v>0</v>
          </cell>
          <cell r="W4206">
            <v>151122</v>
          </cell>
          <cell r="X4206">
            <v>174484</v>
          </cell>
          <cell r="Y4206">
            <v>325606</v>
          </cell>
        </row>
        <row r="4207">
          <cell r="C4207">
            <v>0</v>
          </cell>
          <cell r="D4207">
            <v>22470</v>
          </cell>
          <cell r="E4207">
            <v>38757</v>
          </cell>
          <cell r="F4207">
            <v>3780</v>
          </cell>
          <cell r="G4207">
            <v>4379</v>
          </cell>
          <cell r="H4207">
            <v>33838</v>
          </cell>
          <cell r="I4207">
            <v>20962</v>
          </cell>
          <cell r="J4207">
            <v>1750</v>
          </cell>
          <cell r="K4207">
            <v>0</v>
          </cell>
          <cell r="L4207">
            <v>46326</v>
          </cell>
          <cell r="M4207">
            <v>0</v>
          </cell>
          <cell r="N4207">
            <v>0</v>
          </cell>
          <cell r="O4207">
            <v>4515</v>
          </cell>
          <cell r="P4207">
            <v>0</v>
          </cell>
          <cell r="Q4207">
            <v>24464</v>
          </cell>
          <cell r="R4207">
            <v>58705</v>
          </cell>
          <cell r="S4207">
            <v>0</v>
          </cell>
          <cell r="T4207">
            <v>26534</v>
          </cell>
          <cell r="U4207">
            <v>0</v>
          </cell>
          <cell r="V4207">
            <v>0</v>
          </cell>
          <cell r="W4207">
            <v>97462</v>
          </cell>
          <cell r="X4207">
            <v>189018</v>
          </cell>
          <cell r="Y4207">
            <v>286480</v>
          </cell>
        </row>
        <row r="4208">
          <cell r="C4208">
            <v>0</v>
          </cell>
          <cell r="D4208">
            <v>280</v>
          </cell>
          <cell r="E4208">
            <v>101692</v>
          </cell>
          <cell r="F4208">
            <v>2266</v>
          </cell>
          <cell r="G4208">
            <v>13680</v>
          </cell>
          <cell r="H4208">
            <v>11571</v>
          </cell>
          <cell r="I4208">
            <v>0</v>
          </cell>
          <cell r="J4208">
            <v>196</v>
          </cell>
          <cell r="K4208">
            <v>0</v>
          </cell>
          <cell r="L4208">
            <v>12668</v>
          </cell>
          <cell r="M4208">
            <v>0</v>
          </cell>
          <cell r="N4208">
            <v>0</v>
          </cell>
          <cell r="O4208">
            <v>359</v>
          </cell>
          <cell r="P4208">
            <v>3192</v>
          </cell>
          <cell r="Q4208">
            <v>39336</v>
          </cell>
          <cell r="R4208">
            <v>18964</v>
          </cell>
          <cell r="S4208">
            <v>11326</v>
          </cell>
          <cell r="T4208">
            <v>16338</v>
          </cell>
          <cell r="U4208">
            <v>0</v>
          </cell>
          <cell r="V4208">
            <v>0</v>
          </cell>
          <cell r="W4208">
            <v>120656</v>
          </cell>
          <cell r="X4208">
            <v>111212</v>
          </cell>
          <cell r="Y4208">
            <v>231868</v>
          </cell>
        </row>
        <row r="4209">
          <cell r="C4209">
            <v>0</v>
          </cell>
          <cell r="D4209">
            <v>400</v>
          </cell>
          <cell r="E4209">
            <v>52057</v>
          </cell>
          <cell r="F4209">
            <v>0</v>
          </cell>
          <cell r="G4209">
            <v>19899</v>
          </cell>
          <cell r="H4209">
            <v>23394</v>
          </cell>
          <cell r="I4209">
            <v>13615</v>
          </cell>
          <cell r="J4209">
            <v>8890</v>
          </cell>
          <cell r="K4209">
            <v>0</v>
          </cell>
          <cell r="L4209">
            <v>2112</v>
          </cell>
          <cell r="M4209">
            <v>0</v>
          </cell>
          <cell r="N4209">
            <v>0</v>
          </cell>
          <cell r="O4209">
            <v>5062</v>
          </cell>
          <cell r="P4209">
            <v>2565</v>
          </cell>
          <cell r="Q4209">
            <v>34334</v>
          </cell>
          <cell r="R4209">
            <v>24918</v>
          </cell>
          <cell r="S4209">
            <v>10972</v>
          </cell>
          <cell r="T4209">
            <v>72315</v>
          </cell>
          <cell r="U4209">
            <v>3521</v>
          </cell>
          <cell r="V4209">
            <v>0</v>
          </cell>
          <cell r="W4209">
            <v>76975</v>
          </cell>
          <cell r="X4209">
            <v>197079</v>
          </cell>
          <cell r="Y4209">
            <v>274054</v>
          </cell>
        </row>
        <row r="4210">
          <cell r="C4210">
            <v>0</v>
          </cell>
          <cell r="D4210">
            <v>0</v>
          </cell>
          <cell r="E4210">
            <v>15385</v>
          </cell>
          <cell r="F4210">
            <v>0</v>
          </cell>
          <cell r="G4210">
            <v>800</v>
          </cell>
          <cell r="H4210">
            <v>9177</v>
          </cell>
          <cell r="I4210">
            <v>0</v>
          </cell>
          <cell r="J4210">
            <v>0</v>
          </cell>
          <cell r="K4210">
            <v>0</v>
          </cell>
          <cell r="L4210">
            <v>14849</v>
          </cell>
          <cell r="M4210">
            <v>0</v>
          </cell>
          <cell r="N4210">
            <v>0</v>
          </cell>
          <cell r="O4210">
            <v>0</v>
          </cell>
          <cell r="P4210">
            <v>3677</v>
          </cell>
          <cell r="Q4210">
            <v>0</v>
          </cell>
          <cell r="R4210">
            <v>9236</v>
          </cell>
          <cell r="S4210">
            <v>0</v>
          </cell>
          <cell r="T4210">
            <v>7410</v>
          </cell>
          <cell r="U4210">
            <v>0</v>
          </cell>
          <cell r="V4210">
            <v>0</v>
          </cell>
          <cell r="W4210">
            <v>24621</v>
          </cell>
          <cell r="X4210">
            <v>35913</v>
          </cell>
          <cell r="Y4210">
            <v>60534</v>
          </cell>
        </row>
        <row r="4211">
          <cell r="C4211">
            <v>0</v>
          </cell>
          <cell r="D4211">
            <v>0</v>
          </cell>
          <cell r="E4211">
            <v>0</v>
          </cell>
          <cell r="F4211">
            <v>0</v>
          </cell>
          <cell r="G4211">
            <v>2916</v>
          </cell>
          <cell r="H4211">
            <v>0</v>
          </cell>
          <cell r="I4211">
            <v>0</v>
          </cell>
          <cell r="J4211">
            <v>3880</v>
          </cell>
          <cell r="K4211">
            <v>0</v>
          </cell>
          <cell r="L4211">
            <v>0</v>
          </cell>
          <cell r="M4211">
            <v>0</v>
          </cell>
          <cell r="N4211">
            <v>0</v>
          </cell>
          <cell r="O4211">
            <v>0</v>
          </cell>
          <cell r="P4211">
            <v>0</v>
          </cell>
          <cell r="Q4211">
            <v>0</v>
          </cell>
          <cell r="R4211">
            <v>0</v>
          </cell>
          <cell r="S4211">
            <v>0</v>
          </cell>
          <cell r="T4211">
            <v>0</v>
          </cell>
          <cell r="U4211">
            <v>0</v>
          </cell>
          <cell r="V4211">
            <v>0</v>
          </cell>
          <cell r="W4211">
            <v>0</v>
          </cell>
          <cell r="X4211">
            <v>6796</v>
          </cell>
          <cell r="Y4211">
            <v>6796</v>
          </cell>
        </row>
        <row r="4212">
          <cell r="C4212">
            <v>0</v>
          </cell>
          <cell r="D4212">
            <v>17905</v>
          </cell>
          <cell r="E4212">
            <v>123817</v>
          </cell>
          <cell r="F4212">
            <v>9276</v>
          </cell>
          <cell r="G4212">
            <v>104730</v>
          </cell>
          <cell r="H4212">
            <v>33719</v>
          </cell>
          <cell r="I4212">
            <v>10652</v>
          </cell>
          <cell r="J4212">
            <v>3990</v>
          </cell>
          <cell r="K4212">
            <v>0</v>
          </cell>
          <cell r="L4212">
            <v>65414</v>
          </cell>
          <cell r="M4212">
            <v>0</v>
          </cell>
          <cell r="N4212">
            <v>0</v>
          </cell>
          <cell r="O4212">
            <v>27719</v>
          </cell>
          <cell r="P4212">
            <v>0</v>
          </cell>
          <cell r="Q4212">
            <v>2701</v>
          </cell>
          <cell r="R4212">
            <v>121733</v>
          </cell>
          <cell r="S4212">
            <v>9520</v>
          </cell>
          <cell r="T4212">
            <v>76147</v>
          </cell>
          <cell r="U4212">
            <v>2912</v>
          </cell>
          <cell r="V4212">
            <v>152765</v>
          </cell>
          <cell r="W4212">
            <v>245550</v>
          </cell>
          <cell r="X4212">
            <v>517450</v>
          </cell>
          <cell r="Y4212">
            <v>763000</v>
          </cell>
        </row>
        <row r="4213">
          <cell r="C4213">
            <v>0</v>
          </cell>
          <cell r="D4213">
            <v>455</v>
          </cell>
          <cell r="E4213">
            <v>87587</v>
          </cell>
          <cell r="F4213">
            <v>0</v>
          </cell>
          <cell r="G4213">
            <v>5733</v>
          </cell>
          <cell r="H4213">
            <v>30732</v>
          </cell>
          <cell r="I4213">
            <v>0</v>
          </cell>
          <cell r="J4213">
            <v>32428</v>
          </cell>
          <cell r="K4213">
            <v>0</v>
          </cell>
          <cell r="L4213">
            <v>407</v>
          </cell>
          <cell r="M4213">
            <v>0</v>
          </cell>
          <cell r="N4213">
            <v>0</v>
          </cell>
          <cell r="O4213">
            <v>1184</v>
          </cell>
          <cell r="P4213">
            <v>840</v>
          </cell>
          <cell r="Q4213">
            <v>61585</v>
          </cell>
          <cell r="R4213">
            <v>101907</v>
          </cell>
          <cell r="S4213">
            <v>13594</v>
          </cell>
          <cell r="T4213">
            <v>119860</v>
          </cell>
          <cell r="U4213">
            <v>0</v>
          </cell>
          <cell r="V4213">
            <v>0</v>
          </cell>
          <cell r="W4213">
            <v>189494</v>
          </cell>
          <cell r="X4213">
            <v>266818</v>
          </cell>
          <cell r="Y4213">
            <v>456312</v>
          </cell>
        </row>
        <row r="4214">
          <cell r="C4214">
            <v>0</v>
          </cell>
          <cell r="D4214">
            <v>6440</v>
          </cell>
          <cell r="E4214">
            <v>47259</v>
          </cell>
          <cell r="F4214">
            <v>4202</v>
          </cell>
          <cell r="G4214">
            <v>35447</v>
          </cell>
          <cell r="H4214">
            <v>18358</v>
          </cell>
          <cell r="I4214">
            <v>14560</v>
          </cell>
          <cell r="J4214">
            <v>23630</v>
          </cell>
          <cell r="K4214">
            <v>0</v>
          </cell>
          <cell r="L4214">
            <v>1668</v>
          </cell>
          <cell r="M4214">
            <v>0</v>
          </cell>
          <cell r="N4214">
            <v>0</v>
          </cell>
          <cell r="O4214">
            <v>1894</v>
          </cell>
          <cell r="P4214">
            <v>0</v>
          </cell>
          <cell r="Q4214">
            <v>24087</v>
          </cell>
          <cell r="R4214">
            <v>10557</v>
          </cell>
          <cell r="S4214">
            <v>15484</v>
          </cell>
          <cell r="T4214">
            <v>12334</v>
          </cell>
          <cell r="U4214">
            <v>0</v>
          </cell>
          <cell r="V4214">
            <v>0</v>
          </cell>
          <cell r="W4214">
            <v>57816</v>
          </cell>
          <cell r="X4214">
            <v>158104</v>
          </cell>
          <cell r="Y4214">
            <v>215920</v>
          </cell>
        </row>
        <row r="4215">
          <cell r="C4215">
            <v>0</v>
          </cell>
          <cell r="D4215">
            <v>0</v>
          </cell>
          <cell r="E4215">
            <v>3286</v>
          </cell>
          <cell r="F4215">
            <v>0</v>
          </cell>
          <cell r="G4215">
            <v>5440</v>
          </cell>
          <cell r="H4215">
            <v>0</v>
          </cell>
          <cell r="I4215">
            <v>0</v>
          </cell>
          <cell r="J4215">
            <v>12670</v>
          </cell>
          <cell r="K4215">
            <v>0</v>
          </cell>
          <cell r="L4215">
            <v>0</v>
          </cell>
          <cell r="M4215">
            <v>0</v>
          </cell>
          <cell r="N4215">
            <v>0</v>
          </cell>
          <cell r="O4215">
            <v>0</v>
          </cell>
          <cell r="P4215">
            <v>0</v>
          </cell>
          <cell r="Q4215">
            <v>0</v>
          </cell>
          <cell r="R4215">
            <v>0</v>
          </cell>
          <cell r="S4215">
            <v>0</v>
          </cell>
          <cell r="T4215">
            <v>0</v>
          </cell>
          <cell r="U4215">
            <v>0</v>
          </cell>
          <cell r="V4215">
            <v>0</v>
          </cell>
          <cell r="W4215">
            <v>3286</v>
          </cell>
          <cell r="X4215">
            <v>18110</v>
          </cell>
          <cell r="Y4215">
            <v>21396</v>
          </cell>
        </row>
        <row r="4216">
          <cell r="C4216">
            <v>0</v>
          </cell>
          <cell r="D4216">
            <v>0</v>
          </cell>
          <cell r="E4216">
            <v>0</v>
          </cell>
          <cell r="F4216">
            <v>0</v>
          </cell>
          <cell r="G4216">
            <v>3300</v>
          </cell>
          <cell r="H4216">
            <v>0</v>
          </cell>
          <cell r="I4216">
            <v>0</v>
          </cell>
          <cell r="J4216">
            <v>0</v>
          </cell>
          <cell r="K4216">
            <v>0</v>
          </cell>
          <cell r="L4216">
            <v>0</v>
          </cell>
          <cell r="M4216">
            <v>0</v>
          </cell>
          <cell r="N4216">
            <v>0</v>
          </cell>
          <cell r="O4216">
            <v>0</v>
          </cell>
          <cell r="P4216">
            <v>0</v>
          </cell>
          <cell r="Q4216">
            <v>0</v>
          </cell>
          <cell r="R4216">
            <v>0</v>
          </cell>
          <cell r="S4216">
            <v>0</v>
          </cell>
          <cell r="T4216">
            <v>0</v>
          </cell>
          <cell r="U4216">
            <v>0</v>
          </cell>
          <cell r="V4216">
            <v>0</v>
          </cell>
          <cell r="W4216">
            <v>0</v>
          </cell>
          <cell r="X4216">
            <v>3300</v>
          </cell>
          <cell r="Y4216">
            <v>3300</v>
          </cell>
        </row>
        <row r="4217">
          <cell r="C4217">
            <v>0</v>
          </cell>
          <cell r="D4217">
            <v>0</v>
          </cell>
          <cell r="E4217">
            <v>0</v>
          </cell>
          <cell r="F4217">
            <v>0</v>
          </cell>
          <cell r="G4217">
            <v>0</v>
          </cell>
          <cell r="H4217">
            <v>0</v>
          </cell>
          <cell r="I4217">
            <v>0</v>
          </cell>
          <cell r="J4217">
            <v>10890</v>
          </cell>
          <cell r="K4217">
            <v>0</v>
          </cell>
          <cell r="L4217">
            <v>0</v>
          </cell>
          <cell r="M4217">
            <v>0</v>
          </cell>
          <cell r="N4217">
            <v>0</v>
          </cell>
          <cell r="O4217">
            <v>0</v>
          </cell>
          <cell r="P4217">
            <v>0</v>
          </cell>
          <cell r="Q4217">
            <v>0</v>
          </cell>
          <cell r="R4217">
            <v>13944</v>
          </cell>
          <cell r="S4217">
            <v>0</v>
          </cell>
          <cell r="T4217">
            <v>0</v>
          </cell>
          <cell r="U4217">
            <v>0</v>
          </cell>
          <cell r="V4217">
            <v>0</v>
          </cell>
          <cell r="W4217">
            <v>13944</v>
          </cell>
          <cell r="X4217">
            <v>10890</v>
          </cell>
          <cell r="Y4217">
            <v>24834</v>
          </cell>
        </row>
        <row r="4218">
          <cell r="C4218">
            <v>0</v>
          </cell>
          <cell r="D4218">
            <v>0</v>
          </cell>
          <cell r="E4218">
            <v>0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0</v>
          </cell>
          <cell r="P4218">
            <v>0</v>
          </cell>
          <cell r="Q4218">
            <v>0</v>
          </cell>
          <cell r="R4218">
            <v>13922</v>
          </cell>
          <cell r="S4218">
            <v>0</v>
          </cell>
          <cell r="T4218">
            <v>0</v>
          </cell>
          <cell r="U4218">
            <v>0</v>
          </cell>
          <cell r="V4218">
            <v>0</v>
          </cell>
          <cell r="W4218">
            <v>13922</v>
          </cell>
          <cell r="X4218">
            <v>0</v>
          </cell>
          <cell r="Y4218">
            <v>13922</v>
          </cell>
        </row>
        <row r="4219">
          <cell r="C4219">
            <v>0</v>
          </cell>
          <cell r="D4219">
            <v>0</v>
          </cell>
          <cell r="E4219">
            <v>82289</v>
          </cell>
          <cell r="F4219">
            <v>0</v>
          </cell>
          <cell r="G4219">
            <v>12491</v>
          </cell>
          <cell r="H4219">
            <v>0</v>
          </cell>
          <cell r="I4219">
            <v>0</v>
          </cell>
          <cell r="J4219">
            <v>0</v>
          </cell>
          <cell r="K4219">
            <v>0</v>
          </cell>
          <cell r="L4219">
            <v>0</v>
          </cell>
          <cell r="M4219">
            <v>0</v>
          </cell>
          <cell r="N4219">
            <v>0</v>
          </cell>
          <cell r="O4219">
            <v>0</v>
          </cell>
          <cell r="P4219">
            <v>0</v>
          </cell>
          <cell r="Q4219">
            <v>0</v>
          </cell>
          <cell r="R4219">
            <v>26850</v>
          </cell>
          <cell r="S4219">
            <v>0</v>
          </cell>
          <cell r="T4219">
            <v>0</v>
          </cell>
          <cell r="U4219">
            <v>0</v>
          </cell>
          <cell r="V4219">
            <v>0</v>
          </cell>
          <cell r="W4219">
            <v>109139</v>
          </cell>
          <cell r="X4219">
            <v>12491</v>
          </cell>
          <cell r="Y4219">
            <v>121630</v>
          </cell>
        </row>
        <row r="4220">
          <cell r="C4220">
            <v>0</v>
          </cell>
          <cell r="D4220">
            <v>0</v>
          </cell>
          <cell r="E4220">
            <v>0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  <cell r="J4220">
            <v>0</v>
          </cell>
          <cell r="K4220">
            <v>0</v>
          </cell>
          <cell r="L4220">
            <v>0</v>
          </cell>
          <cell r="M4220">
            <v>0</v>
          </cell>
          <cell r="N4220">
            <v>0</v>
          </cell>
          <cell r="O4220">
            <v>0</v>
          </cell>
          <cell r="P4220">
            <v>1806</v>
          </cell>
          <cell r="Q4220">
            <v>0</v>
          </cell>
          <cell r="R4220">
            <v>71686</v>
          </cell>
          <cell r="S4220">
            <v>0</v>
          </cell>
          <cell r="T4220">
            <v>0</v>
          </cell>
          <cell r="U4220">
            <v>0</v>
          </cell>
          <cell r="V4220">
            <v>0</v>
          </cell>
          <cell r="W4220">
            <v>71686</v>
          </cell>
          <cell r="X4220">
            <v>1806</v>
          </cell>
          <cell r="Y4220">
            <v>73492</v>
          </cell>
        </row>
        <row r="4221">
          <cell r="C4221">
            <v>0</v>
          </cell>
          <cell r="D4221">
            <v>60842</v>
          </cell>
          <cell r="E4221">
            <v>1125080</v>
          </cell>
          <cell r="F4221">
            <v>35968</v>
          </cell>
          <cell r="G4221">
            <v>313120</v>
          </cell>
          <cell r="H4221">
            <v>245972</v>
          </cell>
          <cell r="I4221">
            <v>125638</v>
          </cell>
          <cell r="J4221">
            <v>205380</v>
          </cell>
          <cell r="K4221">
            <v>0</v>
          </cell>
          <cell r="L4221">
            <v>328711</v>
          </cell>
          <cell r="M4221">
            <v>0</v>
          </cell>
          <cell r="N4221">
            <v>0</v>
          </cell>
          <cell r="O4221">
            <v>84050</v>
          </cell>
          <cell r="P4221">
            <v>29714</v>
          </cell>
          <cell r="Q4221">
            <v>414013</v>
          </cell>
          <cell r="R4221">
            <v>659120</v>
          </cell>
          <cell r="S4221">
            <v>85079</v>
          </cell>
          <cell r="T4221">
            <v>508736</v>
          </cell>
          <cell r="U4221">
            <v>15617</v>
          </cell>
          <cell r="V4221">
            <v>156410</v>
          </cell>
          <cell r="W4221">
            <v>1784200</v>
          </cell>
          <cell r="X4221">
            <v>2609250</v>
          </cell>
          <cell r="Y4221">
            <v>4393450</v>
          </cell>
        </row>
        <row r="4222">
          <cell r="C4222">
            <v>0</v>
          </cell>
          <cell r="D4222">
            <v>14175.78</v>
          </cell>
          <cell r="E4222">
            <v>0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  <cell r="J4222">
            <v>0</v>
          </cell>
          <cell r="K4222">
            <v>0</v>
          </cell>
          <cell r="L4222">
            <v>0</v>
          </cell>
          <cell r="M4222">
            <v>0</v>
          </cell>
          <cell r="N4222">
            <v>0</v>
          </cell>
          <cell r="O4222">
            <v>0</v>
          </cell>
          <cell r="P4222">
            <v>0</v>
          </cell>
          <cell r="Q4222">
            <v>0</v>
          </cell>
          <cell r="R4222">
            <v>0</v>
          </cell>
          <cell r="S4222">
            <v>0</v>
          </cell>
          <cell r="T4222">
            <v>0</v>
          </cell>
          <cell r="U4222">
            <v>0</v>
          </cell>
          <cell r="V4222">
            <v>0</v>
          </cell>
          <cell r="W4222">
            <v>0</v>
          </cell>
          <cell r="X4222">
            <v>14175.78</v>
          </cell>
          <cell r="Y4222">
            <v>14175.78</v>
          </cell>
        </row>
        <row r="4223">
          <cell r="C4223">
            <v>0</v>
          </cell>
          <cell r="D4223">
            <v>34187.620000000003</v>
          </cell>
          <cell r="E4223">
            <v>0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  <cell r="J4223">
            <v>0</v>
          </cell>
          <cell r="K4223">
            <v>0</v>
          </cell>
          <cell r="L4223">
            <v>0</v>
          </cell>
          <cell r="M4223">
            <v>0</v>
          </cell>
          <cell r="N4223">
            <v>0</v>
          </cell>
          <cell r="O4223">
            <v>0</v>
          </cell>
          <cell r="P4223">
            <v>0</v>
          </cell>
          <cell r="Q4223">
            <v>0</v>
          </cell>
          <cell r="R4223">
            <v>0</v>
          </cell>
          <cell r="S4223">
            <v>0</v>
          </cell>
          <cell r="T4223">
            <v>0</v>
          </cell>
          <cell r="U4223">
            <v>0</v>
          </cell>
          <cell r="V4223">
            <v>0</v>
          </cell>
          <cell r="W4223">
            <v>0</v>
          </cell>
          <cell r="X4223">
            <v>34187.620000000003</v>
          </cell>
          <cell r="Y4223">
            <v>34187.620000000003</v>
          </cell>
        </row>
        <row r="4224">
          <cell r="C4224">
            <v>0</v>
          </cell>
          <cell r="D4224">
            <v>69874.97</v>
          </cell>
          <cell r="E4224">
            <v>0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  <cell r="J4224">
            <v>0</v>
          </cell>
          <cell r="K4224">
            <v>0</v>
          </cell>
          <cell r="L4224">
            <v>0</v>
          </cell>
          <cell r="M4224">
            <v>0</v>
          </cell>
          <cell r="N4224">
            <v>0</v>
          </cell>
          <cell r="O4224">
            <v>0</v>
          </cell>
          <cell r="P4224">
            <v>0</v>
          </cell>
          <cell r="Q4224">
            <v>0</v>
          </cell>
          <cell r="R4224">
            <v>0</v>
          </cell>
          <cell r="S4224">
            <v>0</v>
          </cell>
          <cell r="T4224">
            <v>0</v>
          </cell>
          <cell r="U4224">
            <v>0</v>
          </cell>
          <cell r="V4224">
            <v>0</v>
          </cell>
          <cell r="W4224">
            <v>0</v>
          </cell>
          <cell r="X4224">
            <v>69874.97</v>
          </cell>
          <cell r="Y4224">
            <v>69874.97</v>
          </cell>
        </row>
        <row r="4225">
          <cell r="C4225">
            <v>0</v>
          </cell>
          <cell r="D4225">
            <v>9230.93</v>
          </cell>
          <cell r="E4225">
            <v>0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  <cell r="J4225">
            <v>0</v>
          </cell>
          <cell r="K4225">
            <v>0</v>
          </cell>
          <cell r="L4225">
            <v>0</v>
          </cell>
          <cell r="M4225">
            <v>0</v>
          </cell>
          <cell r="N4225">
            <v>0</v>
          </cell>
          <cell r="O4225">
            <v>0</v>
          </cell>
          <cell r="P4225">
            <v>0</v>
          </cell>
          <cell r="Q4225">
            <v>0</v>
          </cell>
          <cell r="R4225">
            <v>0</v>
          </cell>
          <cell r="S4225">
            <v>0</v>
          </cell>
          <cell r="T4225">
            <v>0</v>
          </cell>
          <cell r="U4225">
            <v>0</v>
          </cell>
          <cell r="V4225">
            <v>0</v>
          </cell>
          <cell r="W4225">
            <v>0</v>
          </cell>
          <cell r="X4225">
            <v>9230.93</v>
          </cell>
          <cell r="Y4225">
            <v>9230.93</v>
          </cell>
        </row>
        <row r="4226">
          <cell r="C4226">
            <v>0</v>
          </cell>
          <cell r="D4226">
            <v>56410.39</v>
          </cell>
          <cell r="E4226">
            <v>0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  <cell r="J4226">
            <v>0</v>
          </cell>
          <cell r="K4226">
            <v>0</v>
          </cell>
          <cell r="L4226">
            <v>0</v>
          </cell>
          <cell r="M4226">
            <v>0</v>
          </cell>
          <cell r="N4226">
            <v>0</v>
          </cell>
          <cell r="O4226">
            <v>0</v>
          </cell>
          <cell r="P4226">
            <v>0</v>
          </cell>
          <cell r="Q4226">
            <v>0</v>
          </cell>
          <cell r="R4226">
            <v>0</v>
          </cell>
          <cell r="S4226">
            <v>0</v>
          </cell>
          <cell r="T4226">
            <v>0</v>
          </cell>
          <cell r="U4226">
            <v>0</v>
          </cell>
          <cell r="V4226">
            <v>0</v>
          </cell>
          <cell r="W4226">
            <v>0</v>
          </cell>
          <cell r="X4226">
            <v>56410.39</v>
          </cell>
          <cell r="Y4226">
            <v>56410.39</v>
          </cell>
        </row>
        <row r="4227">
          <cell r="C4227">
            <v>0</v>
          </cell>
          <cell r="D4227">
            <v>19214.71</v>
          </cell>
          <cell r="E4227">
            <v>0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  <cell r="J4227">
            <v>0</v>
          </cell>
          <cell r="K4227">
            <v>0</v>
          </cell>
          <cell r="L4227">
            <v>0</v>
          </cell>
          <cell r="M4227">
            <v>0</v>
          </cell>
          <cell r="N4227">
            <v>0</v>
          </cell>
          <cell r="O4227">
            <v>0</v>
          </cell>
          <cell r="P4227">
            <v>0</v>
          </cell>
          <cell r="Q4227">
            <v>0</v>
          </cell>
          <cell r="R4227">
            <v>0</v>
          </cell>
          <cell r="S4227">
            <v>0</v>
          </cell>
          <cell r="T4227">
            <v>0</v>
          </cell>
          <cell r="U4227">
            <v>0</v>
          </cell>
          <cell r="V4227">
            <v>0</v>
          </cell>
          <cell r="W4227">
            <v>0</v>
          </cell>
          <cell r="X4227">
            <v>19214.71</v>
          </cell>
          <cell r="Y4227">
            <v>19214.71</v>
          </cell>
        </row>
        <row r="4228">
          <cell r="C4228">
            <v>0</v>
          </cell>
          <cell r="D4228">
            <v>12461.92</v>
          </cell>
          <cell r="E4228">
            <v>0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  <cell r="J4228">
            <v>0</v>
          </cell>
          <cell r="K4228">
            <v>0</v>
          </cell>
          <cell r="L4228">
            <v>0</v>
          </cell>
          <cell r="M4228">
            <v>0</v>
          </cell>
          <cell r="N4228">
            <v>0</v>
          </cell>
          <cell r="O4228">
            <v>0</v>
          </cell>
          <cell r="P4228">
            <v>0</v>
          </cell>
          <cell r="Q4228">
            <v>0</v>
          </cell>
          <cell r="R4228">
            <v>0</v>
          </cell>
          <cell r="S4228">
            <v>0</v>
          </cell>
          <cell r="T4228">
            <v>0</v>
          </cell>
          <cell r="U4228">
            <v>0</v>
          </cell>
          <cell r="V4228">
            <v>0</v>
          </cell>
          <cell r="W4228">
            <v>0</v>
          </cell>
          <cell r="X4228">
            <v>12461.92</v>
          </cell>
          <cell r="Y4228">
            <v>12461.92</v>
          </cell>
        </row>
        <row r="4229">
          <cell r="C4229">
            <v>0</v>
          </cell>
          <cell r="D4229">
            <v>23727.54</v>
          </cell>
          <cell r="E4229">
            <v>0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  <cell r="J4229">
            <v>0</v>
          </cell>
          <cell r="K4229">
            <v>0</v>
          </cell>
          <cell r="L4229">
            <v>0</v>
          </cell>
          <cell r="M4229">
            <v>0</v>
          </cell>
          <cell r="N4229">
            <v>0</v>
          </cell>
          <cell r="O4229">
            <v>0</v>
          </cell>
          <cell r="P4229">
            <v>0</v>
          </cell>
          <cell r="Q4229">
            <v>0</v>
          </cell>
          <cell r="R4229">
            <v>0</v>
          </cell>
          <cell r="S4229">
            <v>0</v>
          </cell>
          <cell r="T4229">
            <v>0</v>
          </cell>
          <cell r="U4229">
            <v>0</v>
          </cell>
          <cell r="V4229">
            <v>0</v>
          </cell>
          <cell r="W4229">
            <v>0</v>
          </cell>
          <cell r="X4229">
            <v>23727.54</v>
          </cell>
          <cell r="Y4229">
            <v>23727.54</v>
          </cell>
        </row>
        <row r="4230">
          <cell r="C4230">
            <v>0</v>
          </cell>
          <cell r="D4230">
            <v>12413.9</v>
          </cell>
          <cell r="E4230">
            <v>0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  <cell r="J4230">
            <v>0</v>
          </cell>
          <cell r="K4230">
            <v>0</v>
          </cell>
          <cell r="L4230">
            <v>0</v>
          </cell>
          <cell r="M4230">
            <v>0</v>
          </cell>
          <cell r="N4230">
            <v>0</v>
          </cell>
          <cell r="O4230">
            <v>0</v>
          </cell>
          <cell r="P4230">
            <v>0</v>
          </cell>
          <cell r="Q4230">
            <v>0</v>
          </cell>
          <cell r="R4230">
            <v>0</v>
          </cell>
          <cell r="S4230">
            <v>0</v>
          </cell>
          <cell r="T4230">
            <v>0</v>
          </cell>
          <cell r="U4230">
            <v>0</v>
          </cell>
          <cell r="V4230">
            <v>0</v>
          </cell>
          <cell r="W4230">
            <v>0</v>
          </cell>
          <cell r="X4230">
            <v>12413.9</v>
          </cell>
          <cell r="Y4230">
            <v>12413.9</v>
          </cell>
        </row>
        <row r="4231">
          <cell r="C4231">
            <v>0</v>
          </cell>
          <cell r="D4231">
            <v>2090.98</v>
          </cell>
          <cell r="E4231">
            <v>0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  <cell r="J4231">
            <v>0</v>
          </cell>
          <cell r="K4231">
            <v>0</v>
          </cell>
          <cell r="L4231">
            <v>0</v>
          </cell>
          <cell r="M4231">
            <v>0</v>
          </cell>
          <cell r="N4231">
            <v>0</v>
          </cell>
          <cell r="O4231">
            <v>0</v>
          </cell>
          <cell r="P4231">
            <v>0</v>
          </cell>
          <cell r="Q4231">
            <v>0</v>
          </cell>
          <cell r="R4231">
            <v>0</v>
          </cell>
          <cell r="S4231">
            <v>0</v>
          </cell>
          <cell r="T4231">
            <v>0</v>
          </cell>
          <cell r="U4231">
            <v>0</v>
          </cell>
          <cell r="V4231">
            <v>0</v>
          </cell>
          <cell r="W4231">
            <v>0</v>
          </cell>
          <cell r="X4231">
            <v>2090.98</v>
          </cell>
          <cell r="Y4231">
            <v>2090.98</v>
          </cell>
        </row>
        <row r="4232">
          <cell r="C4232">
            <v>0</v>
          </cell>
          <cell r="D4232">
            <v>415628.79</v>
          </cell>
          <cell r="E4232">
            <v>0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  <cell r="J4232">
            <v>0</v>
          </cell>
          <cell r="K4232">
            <v>0</v>
          </cell>
          <cell r="L4232">
            <v>0</v>
          </cell>
          <cell r="M4232">
            <v>0</v>
          </cell>
          <cell r="N4232">
            <v>0</v>
          </cell>
          <cell r="O4232">
            <v>0</v>
          </cell>
          <cell r="P4232">
            <v>0</v>
          </cell>
          <cell r="Q4232">
            <v>0</v>
          </cell>
          <cell r="R4232">
            <v>0</v>
          </cell>
          <cell r="S4232">
            <v>0</v>
          </cell>
          <cell r="T4232">
            <v>0</v>
          </cell>
          <cell r="U4232">
            <v>0</v>
          </cell>
          <cell r="V4232">
            <v>0</v>
          </cell>
          <cell r="W4232">
            <v>0</v>
          </cell>
          <cell r="X4232">
            <v>415628.79</v>
          </cell>
          <cell r="Y4232">
            <v>415628.79</v>
          </cell>
        </row>
        <row r="4233">
          <cell r="C4233">
            <v>0</v>
          </cell>
          <cell r="D4233">
            <v>28351.68</v>
          </cell>
          <cell r="E4233">
            <v>0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28351.68</v>
          </cell>
          <cell r="Y4233">
            <v>28351.68</v>
          </cell>
        </row>
        <row r="4234">
          <cell r="C4234">
            <v>0</v>
          </cell>
          <cell r="D4234">
            <v>60698.27</v>
          </cell>
          <cell r="E4234">
            <v>0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  <cell r="J4234">
            <v>0</v>
          </cell>
          <cell r="K4234">
            <v>0</v>
          </cell>
          <cell r="L4234">
            <v>0</v>
          </cell>
          <cell r="M4234">
            <v>0</v>
          </cell>
          <cell r="N4234">
            <v>0</v>
          </cell>
          <cell r="O4234">
            <v>0</v>
          </cell>
          <cell r="P4234">
            <v>0</v>
          </cell>
          <cell r="Q4234">
            <v>0</v>
          </cell>
          <cell r="R4234">
            <v>0</v>
          </cell>
          <cell r="S4234">
            <v>0</v>
          </cell>
          <cell r="T4234">
            <v>0</v>
          </cell>
          <cell r="U4234">
            <v>0</v>
          </cell>
          <cell r="V4234">
            <v>0</v>
          </cell>
          <cell r="W4234">
            <v>0</v>
          </cell>
          <cell r="X4234">
            <v>60698.27</v>
          </cell>
          <cell r="Y4234">
            <v>60698.27</v>
          </cell>
        </row>
        <row r="4235">
          <cell r="C4235">
            <v>0</v>
          </cell>
          <cell r="D4235">
            <v>35</v>
          </cell>
          <cell r="E4235">
            <v>0</v>
          </cell>
          <cell r="F4235">
            <v>0</v>
          </cell>
          <cell r="G4235">
            <v>0</v>
          </cell>
          <cell r="H4235">
            <v>0</v>
          </cell>
          <cell r="I4235">
            <v>0</v>
          </cell>
          <cell r="J4235">
            <v>0</v>
          </cell>
          <cell r="K4235">
            <v>0</v>
          </cell>
          <cell r="L4235">
            <v>0</v>
          </cell>
          <cell r="M4235">
            <v>0</v>
          </cell>
          <cell r="N4235">
            <v>0</v>
          </cell>
          <cell r="O4235">
            <v>0</v>
          </cell>
          <cell r="P4235">
            <v>0</v>
          </cell>
          <cell r="Q4235">
            <v>0</v>
          </cell>
          <cell r="R4235">
            <v>0</v>
          </cell>
          <cell r="S4235">
            <v>0</v>
          </cell>
          <cell r="T4235">
            <v>0</v>
          </cell>
          <cell r="U4235">
            <v>0</v>
          </cell>
          <cell r="V4235">
            <v>0</v>
          </cell>
          <cell r="W4235">
            <v>0</v>
          </cell>
          <cell r="X4235">
            <v>35</v>
          </cell>
          <cell r="Y4235">
            <v>35</v>
          </cell>
        </row>
        <row r="4236">
          <cell r="C4236">
            <v>0</v>
          </cell>
          <cell r="D4236">
            <v>0</v>
          </cell>
          <cell r="E4236">
            <v>0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  <cell r="J4236">
            <v>0</v>
          </cell>
          <cell r="K4236">
            <v>0</v>
          </cell>
          <cell r="L4236">
            <v>0</v>
          </cell>
          <cell r="M4236">
            <v>0</v>
          </cell>
          <cell r="N4236">
            <v>0</v>
          </cell>
          <cell r="O4236">
            <v>0</v>
          </cell>
          <cell r="P4236">
            <v>0</v>
          </cell>
          <cell r="Q4236">
            <v>0</v>
          </cell>
          <cell r="R4236">
            <v>0</v>
          </cell>
          <cell r="S4236">
            <v>0</v>
          </cell>
          <cell r="T4236">
            <v>0</v>
          </cell>
          <cell r="U4236">
            <v>0</v>
          </cell>
          <cell r="V4236">
            <v>0</v>
          </cell>
          <cell r="W4236">
            <v>0</v>
          </cell>
          <cell r="X4236">
            <v>0</v>
          </cell>
          <cell r="Y4236">
            <v>0</v>
          </cell>
        </row>
        <row r="4237">
          <cell r="C4237">
            <v>0</v>
          </cell>
          <cell r="D4237">
            <v>0</v>
          </cell>
          <cell r="E4237">
            <v>0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  <cell r="J4237">
            <v>0</v>
          </cell>
          <cell r="K4237">
            <v>0</v>
          </cell>
          <cell r="L4237">
            <v>0</v>
          </cell>
          <cell r="M4237">
            <v>0</v>
          </cell>
          <cell r="N4237">
            <v>0</v>
          </cell>
          <cell r="O4237">
            <v>0</v>
          </cell>
          <cell r="P4237">
            <v>0</v>
          </cell>
          <cell r="Q4237">
            <v>0</v>
          </cell>
          <cell r="R4237">
            <v>0</v>
          </cell>
          <cell r="S4237">
            <v>0</v>
          </cell>
          <cell r="T4237">
            <v>0</v>
          </cell>
          <cell r="U4237">
            <v>0</v>
          </cell>
          <cell r="V4237">
            <v>0</v>
          </cell>
          <cell r="W4237">
            <v>0</v>
          </cell>
          <cell r="X4237">
            <v>0</v>
          </cell>
          <cell r="Y4237">
            <v>0</v>
          </cell>
        </row>
        <row r="4238">
          <cell r="C4238">
            <v>0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</row>
        <row r="4239">
          <cell r="C4239">
            <v>0</v>
          </cell>
          <cell r="D4239">
            <v>40</v>
          </cell>
          <cell r="E4239">
            <v>0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  <cell r="J4239">
            <v>0</v>
          </cell>
          <cell r="K4239">
            <v>0</v>
          </cell>
          <cell r="L4239">
            <v>0</v>
          </cell>
          <cell r="M4239">
            <v>0</v>
          </cell>
          <cell r="N4239">
            <v>0</v>
          </cell>
          <cell r="O4239">
            <v>0</v>
          </cell>
          <cell r="P4239">
            <v>0</v>
          </cell>
          <cell r="Q4239">
            <v>0</v>
          </cell>
          <cell r="R4239">
            <v>0</v>
          </cell>
          <cell r="S4239">
            <v>0</v>
          </cell>
          <cell r="T4239">
            <v>0</v>
          </cell>
          <cell r="U4239">
            <v>0</v>
          </cell>
          <cell r="V4239">
            <v>0</v>
          </cell>
          <cell r="W4239">
            <v>0</v>
          </cell>
          <cell r="X4239">
            <v>40</v>
          </cell>
          <cell r="Y4239">
            <v>40</v>
          </cell>
        </row>
        <row r="4240">
          <cell r="C4240">
            <v>0</v>
          </cell>
          <cell r="D4240">
            <v>0</v>
          </cell>
          <cell r="E4240">
            <v>0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  <cell r="J4240">
            <v>0</v>
          </cell>
          <cell r="K4240">
            <v>0</v>
          </cell>
          <cell r="L4240">
            <v>0</v>
          </cell>
          <cell r="M4240">
            <v>0</v>
          </cell>
          <cell r="N4240">
            <v>0</v>
          </cell>
          <cell r="O4240">
            <v>0</v>
          </cell>
          <cell r="P4240">
            <v>0</v>
          </cell>
          <cell r="Q4240">
            <v>0</v>
          </cell>
          <cell r="R4240">
            <v>0</v>
          </cell>
          <cell r="S4240">
            <v>0</v>
          </cell>
          <cell r="T4240">
            <v>0</v>
          </cell>
          <cell r="U4240">
            <v>0</v>
          </cell>
          <cell r="V4240">
            <v>0</v>
          </cell>
          <cell r="W4240">
            <v>0</v>
          </cell>
          <cell r="X4240">
            <v>0</v>
          </cell>
          <cell r="Y4240">
            <v>0</v>
          </cell>
        </row>
        <row r="4241">
          <cell r="C4241">
            <v>0</v>
          </cell>
          <cell r="D4241">
            <v>758542.48</v>
          </cell>
          <cell r="E4241">
            <v>0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  <cell r="J4241">
            <v>0</v>
          </cell>
          <cell r="K4241">
            <v>0</v>
          </cell>
          <cell r="L4241">
            <v>0</v>
          </cell>
          <cell r="M4241">
            <v>0</v>
          </cell>
          <cell r="N4241">
            <v>0</v>
          </cell>
          <cell r="O4241">
            <v>0</v>
          </cell>
          <cell r="P4241">
            <v>0</v>
          </cell>
          <cell r="Q4241">
            <v>0</v>
          </cell>
          <cell r="R4241">
            <v>0</v>
          </cell>
          <cell r="S4241">
            <v>0</v>
          </cell>
          <cell r="T4241">
            <v>0</v>
          </cell>
          <cell r="U4241">
            <v>0</v>
          </cell>
          <cell r="V4241">
            <v>0</v>
          </cell>
          <cell r="W4241">
            <v>0</v>
          </cell>
          <cell r="X4241">
            <v>758542.48</v>
          </cell>
          <cell r="Y4241">
            <v>758542.48</v>
          </cell>
        </row>
        <row r="4242">
          <cell r="C4242">
            <v>0</v>
          </cell>
          <cell r="D4242">
            <v>0</v>
          </cell>
          <cell r="E4242">
            <v>0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  <cell r="J4242">
            <v>0</v>
          </cell>
          <cell r="K4242">
            <v>116833</v>
          </cell>
          <cell r="L4242">
            <v>0</v>
          </cell>
          <cell r="M4242">
            <v>0</v>
          </cell>
          <cell r="N4242">
            <v>0</v>
          </cell>
          <cell r="O4242">
            <v>0</v>
          </cell>
          <cell r="P4242">
            <v>0</v>
          </cell>
          <cell r="Q4242">
            <v>0</v>
          </cell>
          <cell r="R4242">
            <v>0</v>
          </cell>
          <cell r="S4242">
            <v>0</v>
          </cell>
          <cell r="T4242">
            <v>0</v>
          </cell>
          <cell r="U4242">
            <v>0</v>
          </cell>
          <cell r="V4242">
            <v>0</v>
          </cell>
          <cell r="W4242">
            <v>0</v>
          </cell>
          <cell r="X4242">
            <v>116833</v>
          </cell>
          <cell r="Y4242">
            <v>116833</v>
          </cell>
        </row>
        <row r="4243">
          <cell r="C4243">
            <v>0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  <cell r="J4243">
            <v>0</v>
          </cell>
          <cell r="K4243">
            <v>14702</v>
          </cell>
          <cell r="L4243">
            <v>0</v>
          </cell>
          <cell r="M4243">
            <v>0</v>
          </cell>
          <cell r="N4243">
            <v>0</v>
          </cell>
          <cell r="O4243">
            <v>0</v>
          </cell>
          <cell r="P4243">
            <v>0</v>
          </cell>
          <cell r="Q4243">
            <v>0</v>
          </cell>
          <cell r="R4243">
            <v>0</v>
          </cell>
          <cell r="S4243">
            <v>0</v>
          </cell>
          <cell r="T4243">
            <v>0</v>
          </cell>
          <cell r="U4243">
            <v>0</v>
          </cell>
          <cell r="V4243">
            <v>0</v>
          </cell>
          <cell r="W4243">
            <v>0</v>
          </cell>
          <cell r="X4243">
            <v>14702</v>
          </cell>
          <cell r="Y4243">
            <v>14702</v>
          </cell>
        </row>
        <row r="4244">
          <cell r="C4244">
            <v>0</v>
          </cell>
          <cell r="D4244">
            <v>0</v>
          </cell>
          <cell r="E4244">
            <v>0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  <cell r="J4244">
            <v>0</v>
          </cell>
          <cell r="K4244">
            <v>71266</v>
          </cell>
          <cell r="L4244">
            <v>0</v>
          </cell>
          <cell r="M4244">
            <v>0</v>
          </cell>
          <cell r="N4244">
            <v>0</v>
          </cell>
          <cell r="O4244">
            <v>0</v>
          </cell>
          <cell r="P4244">
            <v>0</v>
          </cell>
          <cell r="Q4244">
            <v>0</v>
          </cell>
          <cell r="R4244">
            <v>0</v>
          </cell>
          <cell r="S4244">
            <v>0</v>
          </cell>
          <cell r="T4244">
            <v>0</v>
          </cell>
          <cell r="U4244">
            <v>0</v>
          </cell>
          <cell r="V4244">
            <v>0</v>
          </cell>
          <cell r="W4244">
            <v>0</v>
          </cell>
          <cell r="X4244">
            <v>71266</v>
          </cell>
          <cell r="Y4244">
            <v>71266</v>
          </cell>
        </row>
        <row r="4245">
          <cell r="C4245">
            <v>0</v>
          </cell>
          <cell r="D4245">
            <v>0</v>
          </cell>
          <cell r="E4245">
            <v>0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  <cell r="J4245">
            <v>0</v>
          </cell>
          <cell r="K4245">
            <v>17389</v>
          </cell>
          <cell r="L4245">
            <v>0</v>
          </cell>
          <cell r="M4245">
            <v>0</v>
          </cell>
          <cell r="N4245">
            <v>0</v>
          </cell>
          <cell r="O4245">
            <v>0</v>
          </cell>
          <cell r="P4245">
            <v>0</v>
          </cell>
          <cell r="Q4245">
            <v>0</v>
          </cell>
          <cell r="R4245">
            <v>0</v>
          </cell>
          <cell r="S4245">
            <v>0</v>
          </cell>
          <cell r="T4245">
            <v>0</v>
          </cell>
          <cell r="U4245">
            <v>0</v>
          </cell>
          <cell r="V4245">
            <v>0</v>
          </cell>
          <cell r="W4245">
            <v>0</v>
          </cell>
          <cell r="X4245">
            <v>17389</v>
          </cell>
          <cell r="Y4245">
            <v>17389</v>
          </cell>
        </row>
        <row r="4246">
          <cell r="C4246">
            <v>0</v>
          </cell>
          <cell r="D4246">
            <v>0</v>
          </cell>
          <cell r="E4246">
            <v>0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  <cell r="J4246">
            <v>0</v>
          </cell>
          <cell r="K4246">
            <v>20932</v>
          </cell>
          <cell r="L4246">
            <v>0</v>
          </cell>
          <cell r="M4246">
            <v>0</v>
          </cell>
          <cell r="N4246">
            <v>0</v>
          </cell>
          <cell r="O4246">
            <v>0</v>
          </cell>
          <cell r="P4246">
            <v>0</v>
          </cell>
          <cell r="Q4246">
            <v>0</v>
          </cell>
          <cell r="R4246">
            <v>0</v>
          </cell>
          <cell r="S4246">
            <v>0</v>
          </cell>
          <cell r="T4246">
            <v>0</v>
          </cell>
          <cell r="U4246">
            <v>0</v>
          </cell>
          <cell r="V4246">
            <v>0</v>
          </cell>
          <cell r="W4246">
            <v>0</v>
          </cell>
          <cell r="X4246">
            <v>20932</v>
          </cell>
          <cell r="Y4246">
            <v>20932</v>
          </cell>
        </row>
        <row r="4247">
          <cell r="C4247">
            <v>0</v>
          </cell>
          <cell r="D4247">
            <v>0</v>
          </cell>
          <cell r="E4247">
            <v>0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  <cell r="J4247">
            <v>0</v>
          </cell>
          <cell r="K4247">
            <v>130300</v>
          </cell>
          <cell r="L4247">
            <v>0</v>
          </cell>
          <cell r="M4247">
            <v>0</v>
          </cell>
          <cell r="N4247">
            <v>0</v>
          </cell>
          <cell r="O4247">
            <v>0</v>
          </cell>
          <cell r="P4247">
            <v>0</v>
          </cell>
          <cell r="Q4247">
            <v>0</v>
          </cell>
          <cell r="R4247">
            <v>0</v>
          </cell>
          <cell r="S4247">
            <v>0</v>
          </cell>
          <cell r="T4247">
            <v>0</v>
          </cell>
          <cell r="U4247">
            <v>0</v>
          </cell>
          <cell r="V4247">
            <v>0</v>
          </cell>
          <cell r="W4247">
            <v>0</v>
          </cell>
          <cell r="X4247">
            <v>130300</v>
          </cell>
          <cell r="Y4247">
            <v>130300</v>
          </cell>
        </row>
        <row r="4248">
          <cell r="C4248">
            <v>0</v>
          </cell>
          <cell r="D4248">
            <v>0</v>
          </cell>
          <cell r="E4248">
            <v>0</v>
          </cell>
          <cell r="F4248">
            <v>0</v>
          </cell>
          <cell r="G4248">
            <v>0</v>
          </cell>
          <cell r="H4248">
            <v>0</v>
          </cell>
          <cell r="I4248">
            <v>0</v>
          </cell>
          <cell r="J4248">
            <v>0</v>
          </cell>
          <cell r="K4248">
            <v>88633</v>
          </cell>
          <cell r="L4248">
            <v>0</v>
          </cell>
          <cell r="M4248">
            <v>0</v>
          </cell>
          <cell r="N4248">
            <v>0</v>
          </cell>
          <cell r="O4248">
            <v>0</v>
          </cell>
          <cell r="P4248">
            <v>0</v>
          </cell>
          <cell r="Q4248">
            <v>0</v>
          </cell>
          <cell r="R4248">
            <v>0</v>
          </cell>
          <cell r="S4248">
            <v>0</v>
          </cell>
          <cell r="T4248">
            <v>0</v>
          </cell>
          <cell r="U4248">
            <v>0</v>
          </cell>
          <cell r="V4248">
            <v>0</v>
          </cell>
          <cell r="W4248">
            <v>0</v>
          </cell>
          <cell r="X4248">
            <v>88633</v>
          </cell>
          <cell r="Y4248">
            <v>88633</v>
          </cell>
        </row>
        <row r="4249">
          <cell r="C4249">
            <v>0</v>
          </cell>
          <cell r="D4249">
            <v>0</v>
          </cell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2664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2664</v>
          </cell>
          <cell r="Y4249">
            <v>2664</v>
          </cell>
        </row>
        <row r="4250">
          <cell r="C4250">
            <v>0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  <cell r="J4250">
            <v>0</v>
          </cell>
          <cell r="K4250">
            <v>20114</v>
          </cell>
          <cell r="L4250">
            <v>0</v>
          </cell>
          <cell r="M4250">
            <v>0</v>
          </cell>
          <cell r="N4250">
            <v>0</v>
          </cell>
          <cell r="O4250">
            <v>0</v>
          </cell>
          <cell r="P4250">
            <v>0</v>
          </cell>
          <cell r="Q4250">
            <v>0</v>
          </cell>
          <cell r="R4250">
            <v>0</v>
          </cell>
          <cell r="S4250">
            <v>0</v>
          </cell>
          <cell r="T4250">
            <v>0</v>
          </cell>
          <cell r="U4250">
            <v>0</v>
          </cell>
          <cell r="V4250">
            <v>0</v>
          </cell>
          <cell r="W4250">
            <v>0</v>
          </cell>
          <cell r="X4250">
            <v>20114</v>
          </cell>
          <cell r="Y4250">
            <v>20114</v>
          </cell>
        </row>
        <row r="4251">
          <cell r="C4251">
            <v>0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  <cell r="J4251">
            <v>0</v>
          </cell>
          <cell r="K4251">
            <v>0</v>
          </cell>
          <cell r="L4251">
            <v>0</v>
          </cell>
          <cell r="M4251">
            <v>0</v>
          </cell>
          <cell r="N4251">
            <v>0</v>
          </cell>
          <cell r="O4251">
            <v>0</v>
          </cell>
          <cell r="P4251">
            <v>0</v>
          </cell>
          <cell r="Q4251">
            <v>0</v>
          </cell>
          <cell r="R4251">
            <v>0</v>
          </cell>
          <cell r="S4251">
            <v>0</v>
          </cell>
          <cell r="T4251">
            <v>0</v>
          </cell>
          <cell r="U4251">
            <v>0</v>
          </cell>
          <cell r="V4251">
            <v>0</v>
          </cell>
          <cell r="W4251">
            <v>0</v>
          </cell>
          <cell r="X4251">
            <v>0</v>
          </cell>
          <cell r="Y4251">
            <v>0</v>
          </cell>
        </row>
        <row r="4252">
          <cell r="C4252">
            <v>0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  <cell r="J4252">
            <v>0</v>
          </cell>
          <cell r="K4252">
            <v>81845</v>
          </cell>
          <cell r="L4252">
            <v>0</v>
          </cell>
          <cell r="M4252">
            <v>0</v>
          </cell>
          <cell r="N4252">
            <v>0</v>
          </cell>
          <cell r="O4252">
            <v>0</v>
          </cell>
          <cell r="P4252">
            <v>0</v>
          </cell>
          <cell r="Q4252">
            <v>0</v>
          </cell>
          <cell r="R4252">
            <v>0</v>
          </cell>
          <cell r="S4252">
            <v>0</v>
          </cell>
          <cell r="T4252">
            <v>0</v>
          </cell>
          <cell r="U4252">
            <v>0</v>
          </cell>
          <cell r="V4252">
            <v>0</v>
          </cell>
          <cell r="W4252">
            <v>0</v>
          </cell>
          <cell r="X4252">
            <v>81845</v>
          </cell>
          <cell r="Y4252">
            <v>81845</v>
          </cell>
        </row>
        <row r="4253">
          <cell r="C4253">
            <v>0</v>
          </cell>
          <cell r="D4253">
            <v>0</v>
          </cell>
          <cell r="E4253">
            <v>0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52139</v>
          </cell>
          <cell r="L4253">
            <v>0</v>
          </cell>
          <cell r="M4253">
            <v>0</v>
          </cell>
          <cell r="N4253">
            <v>0</v>
          </cell>
          <cell r="O4253">
            <v>0</v>
          </cell>
          <cell r="P4253">
            <v>0</v>
          </cell>
          <cell r="Q4253">
            <v>0</v>
          </cell>
          <cell r="R4253">
            <v>0</v>
          </cell>
          <cell r="S4253">
            <v>0</v>
          </cell>
          <cell r="T4253">
            <v>0</v>
          </cell>
          <cell r="U4253">
            <v>0</v>
          </cell>
          <cell r="V4253">
            <v>0</v>
          </cell>
          <cell r="W4253">
            <v>0</v>
          </cell>
          <cell r="X4253">
            <v>52139</v>
          </cell>
          <cell r="Y4253">
            <v>52139</v>
          </cell>
        </row>
        <row r="4254">
          <cell r="C4254">
            <v>0</v>
          </cell>
          <cell r="D4254">
            <v>0</v>
          </cell>
          <cell r="E4254">
            <v>0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  <cell r="J4254">
            <v>0</v>
          </cell>
          <cell r="K4254">
            <v>10688</v>
          </cell>
          <cell r="L4254">
            <v>0</v>
          </cell>
          <cell r="M4254">
            <v>0</v>
          </cell>
          <cell r="N4254">
            <v>0</v>
          </cell>
          <cell r="O4254">
            <v>0</v>
          </cell>
          <cell r="P4254">
            <v>0</v>
          </cell>
          <cell r="Q4254">
            <v>0</v>
          </cell>
          <cell r="R4254">
            <v>0</v>
          </cell>
          <cell r="S4254">
            <v>0</v>
          </cell>
          <cell r="T4254">
            <v>0</v>
          </cell>
          <cell r="U4254">
            <v>0</v>
          </cell>
          <cell r="V4254">
            <v>0</v>
          </cell>
          <cell r="W4254">
            <v>0</v>
          </cell>
          <cell r="X4254">
            <v>10688</v>
          </cell>
          <cell r="Y4254">
            <v>10688</v>
          </cell>
        </row>
        <row r="4255">
          <cell r="C4255">
            <v>0</v>
          </cell>
          <cell r="D4255">
            <v>0</v>
          </cell>
          <cell r="E4255">
            <v>0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  <cell r="J4255">
            <v>0</v>
          </cell>
          <cell r="K4255">
            <v>616</v>
          </cell>
          <cell r="L4255">
            <v>0</v>
          </cell>
          <cell r="M4255">
            <v>0</v>
          </cell>
          <cell r="N4255">
            <v>0</v>
          </cell>
          <cell r="O4255">
            <v>0</v>
          </cell>
          <cell r="P4255">
            <v>0</v>
          </cell>
          <cell r="Q4255">
            <v>0</v>
          </cell>
          <cell r="R4255">
            <v>0</v>
          </cell>
          <cell r="S4255">
            <v>0</v>
          </cell>
          <cell r="T4255">
            <v>0</v>
          </cell>
          <cell r="U4255">
            <v>0</v>
          </cell>
          <cell r="V4255">
            <v>0</v>
          </cell>
          <cell r="W4255">
            <v>0</v>
          </cell>
          <cell r="X4255">
            <v>616</v>
          </cell>
          <cell r="Y4255">
            <v>616</v>
          </cell>
        </row>
        <row r="4256">
          <cell r="C4256">
            <v>0</v>
          </cell>
          <cell r="D4256">
            <v>0</v>
          </cell>
          <cell r="E4256">
            <v>0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  <cell r="J4256">
            <v>0</v>
          </cell>
          <cell r="K4256">
            <v>0</v>
          </cell>
          <cell r="L4256">
            <v>0</v>
          </cell>
          <cell r="M4256">
            <v>0</v>
          </cell>
          <cell r="N4256">
            <v>0</v>
          </cell>
          <cell r="O4256">
            <v>0</v>
          </cell>
          <cell r="P4256">
            <v>0</v>
          </cell>
          <cell r="Q4256">
            <v>0</v>
          </cell>
          <cell r="R4256">
            <v>0</v>
          </cell>
          <cell r="S4256">
            <v>0</v>
          </cell>
          <cell r="T4256">
            <v>0</v>
          </cell>
          <cell r="U4256">
            <v>0</v>
          </cell>
          <cell r="V4256">
            <v>0</v>
          </cell>
          <cell r="W4256">
            <v>0</v>
          </cell>
          <cell r="X4256">
            <v>0</v>
          </cell>
          <cell r="Y4256">
            <v>0</v>
          </cell>
        </row>
        <row r="4257">
          <cell r="C4257">
            <v>0</v>
          </cell>
          <cell r="D4257">
            <v>0</v>
          </cell>
          <cell r="E4257">
            <v>0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  <cell r="J4257">
            <v>0</v>
          </cell>
          <cell r="K4257">
            <v>0</v>
          </cell>
          <cell r="L4257">
            <v>0</v>
          </cell>
          <cell r="M4257">
            <v>0</v>
          </cell>
          <cell r="N4257">
            <v>0</v>
          </cell>
          <cell r="O4257">
            <v>0</v>
          </cell>
          <cell r="P4257">
            <v>0</v>
          </cell>
          <cell r="Q4257">
            <v>0</v>
          </cell>
          <cell r="R4257">
            <v>0</v>
          </cell>
          <cell r="S4257">
            <v>0</v>
          </cell>
          <cell r="T4257">
            <v>0</v>
          </cell>
          <cell r="U4257">
            <v>0</v>
          </cell>
          <cell r="V4257">
            <v>0</v>
          </cell>
          <cell r="W4257">
            <v>0</v>
          </cell>
          <cell r="X4257">
            <v>0</v>
          </cell>
          <cell r="Y4257">
            <v>0</v>
          </cell>
        </row>
        <row r="4258">
          <cell r="C4258">
            <v>0</v>
          </cell>
          <cell r="D4258">
            <v>0</v>
          </cell>
          <cell r="E4258">
            <v>0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  <cell r="J4258">
            <v>0</v>
          </cell>
          <cell r="K4258">
            <v>0</v>
          </cell>
          <cell r="L4258">
            <v>0</v>
          </cell>
          <cell r="M4258">
            <v>0</v>
          </cell>
          <cell r="N4258">
            <v>0</v>
          </cell>
          <cell r="O4258">
            <v>0</v>
          </cell>
          <cell r="P4258">
            <v>0</v>
          </cell>
          <cell r="Q4258">
            <v>0</v>
          </cell>
          <cell r="R4258">
            <v>0</v>
          </cell>
          <cell r="S4258">
            <v>0</v>
          </cell>
          <cell r="T4258">
            <v>0</v>
          </cell>
          <cell r="U4258">
            <v>0</v>
          </cell>
          <cell r="V4258">
            <v>0</v>
          </cell>
          <cell r="W4258">
            <v>0</v>
          </cell>
          <cell r="X4258">
            <v>0</v>
          </cell>
          <cell r="Y4258">
            <v>0</v>
          </cell>
        </row>
        <row r="4259">
          <cell r="C4259">
            <v>0</v>
          </cell>
          <cell r="D4259">
            <v>0</v>
          </cell>
          <cell r="E4259">
            <v>0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  <cell r="J4259">
            <v>0</v>
          </cell>
          <cell r="K4259">
            <v>0</v>
          </cell>
          <cell r="L4259">
            <v>0</v>
          </cell>
          <cell r="M4259">
            <v>0</v>
          </cell>
          <cell r="N4259">
            <v>0</v>
          </cell>
          <cell r="O4259">
            <v>0</v>
          </cell>
          <cell r="P4259">
            <v>0</v>
          </cell>
          <cell r="Q4259">
            <v>0</v>
          </cell>
          <cell r="R4259">
            <v>0</v>
          </cell>
          <cell r="S4259">
            <v>0</v>
          </cell>
          <cell r="T4259">
            <v>0</v>
          </cell>
          <cell r="U4259">
            <v>0</v>
          </cell>
          <cell r="V4259">
            <v>0</v>
          </cell>
          <cell r="W4259">
            <v>0</v>
          </cell>
          <cell r="X4259">
            <v>0</v>
          </cell>
          <cell r="Y4259">
            <v>0</v>
          </cell>
        </row>
        <row r="4260">
          <cell r="C4260">
            <v>0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  <cell r="J4260">
            <v>0</v>
          </cell>
          <cell r="K4260">
            <v>0</v>
          </cell>
          <cell r="L4260">
            <v>0</v>
          </cell>
          <cell r="M4260">
            <v>0</v>
          </cell>
          <cell r="N4260">
            <v>0</v>
          </cell>
          <cell r="O4260">
            <v>0</v>
          </cell>
          <cell r="P4260">
            <v>0</v>
          </cell>
          <cell r="Q4260">
            <v>0</v>
          </cell>
          <cell r="R4260">
            <v>0</v>
          </cell>
          <cell r="S4260">
            <v>0</v>
          </cell>
          <cell r="T4260">
            <v>0</v>
          </cell>
          <cell r="U4260">
            <v>0</v>
          </cell>
          <cell r="V4260">
            <v>0</v>
          </cell>
          <cell r="W4260">
            <v>0</v>
          </cell>
          <cell r="X4260">
            <v>0</v>
          </cell>
          <cell r="Y4260">
            <v>0</v>
          </cell>
        </row>
        <row r="4261">
          <cell r="C4261">
            <v>0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  <cell r="J4261">
            <v>0</v>
          </cell>
          <cell r="K4261">
            <v>628121</v>
          </cell>
          <cell r="L4261">
            <v>0</v>
          </cell>
          <cell r="M4261">
            <v>0</v>
          </cell>
          <cell r="N4261">
            <v>0</v>
          </cell>
          <cell r="O4261">
            <v>0</v>
          </cell>
          <cell r="P4261">
            <v>0</v>
          </cell>
          <cell r="Q4261">
            <v>0</v>
          </cell>
          <cell r="R4261">
            <v>0</v>
          </cell>
          <cell r="S4261">
            <v>0</v>
          </cell>
          <cell r="T4261">
            <v>0</v>
          </cell>
          <cell r="U4261">
            <v>0</v>
          </cell>
          <cell r="V4261">
            <v>0</v>
          </cell>
          <cell r="W4261">
            <v>0</v>
          </cell>
          <cell r="X4261">
            <v>628121</v>
          </cell>
          <cell r="Y4261">
            <v>628121</v>
          </cell>
        </row>
        <row r="4262">
          <cell r="C4262">
            <v>0</v>
          </cell>
          <cell r="D4262">
            <v>0</v>
          </cell>
          <cell r="E4262">
            <v>0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  <cell r="J4262">
            <v>0</v>
          </cell>
          <cell r="K4262">
            <v>77649</v>
          </cell>
          <cell r="L4262">
            <v>0</v>
          </cell>
          <cell r="M4262">
            <v>0</v>
          </cell>
          <cell r="N4262">
            <v>0</v>
          </cell>
          <cell r="O4262">
            <v>0</v>
          </cell>
          <cell r="P4262">
            <v>0</v>
          </cell>
          <cell r="Q4262">
            <v>0</v>
          </cell>
          <cell r="R4262">
            <v>0</v>
          </cell>
          <cell r="S4262">
            <v>0</v>
          </cell>
          <cell r="T4262">
            <v>0</v>
          </cell>
          <cell r="U4262">
            <v>0</v>
          </cell>
          <cell r="V4262">
            <v>0</v>
          </cell>
          <cell r="W4262">
            <v>0</v>
          </cell>
          <cell r="X4262">
            <v>77649</v>
          </cell>
          <cell r="Y4262">
            <v>77649</v>
          </cell>
        </row>
        <row r="4263">
          <cell r="C4263">
            <v>0</v>
          </cell>
          <cell r="D4263">
            <v>0</v>
          </cell>
          <cell r="E4263">
            <v>0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  <cell r="J4263">
            <v>0</v>
          </cell>
          <cell r="K4263">
            <v>185270</v>
          </cell>
          <cell r="L4263">
            <v>0</v>
          </cell>
          <cell r="M4263">
            <v>0</v>
          </cell>
          <cell r="N4263">
            <v>0</v>
          </cell>
          <cell r="O4263">
            <v>0</v>
          </cell>
          <cell r="P4263">
            <v>0</v>
          </cell>
          <cell r="Q4263">
            <v>0</v>
          </cell>
          <cell r="R4263">
            <v>0</v>
          </cell>
          <cell r="S4263">
            <v>0</v>
          </cell>
          <cell r="T4263">
            <v>0</v>
          </cell>
          <cell r="U4263">
            <v>0</v>
          </cell>
          <cell r="V4263">
            <v>0</v>
          </cell>
          <cell r="W4263">
            <v>0</v>
          </cell>
          <cell r="X4263">
            <v>185270</v>
          </cell>
          <cell r="Y4263">
            <v>185270</v>
          </cell>
        </row>
        <row r="4264">
          <cell r="C4264">
            <v>0</v>
          </cell>
          <cell r="D4264">
            <v>0</v>
          </cell>
          <cell r="E4264">
            <v>0</v>
          </cell>
          <cell r="F4264">
            <v>0</v>
          </cell>
          <cell r="G4264">
            <v>0</v>
          </cell>
          <cell r="H4264">
            <v>0</v>
          </cell>
          <cell r="I4264">
            <v>0</v>
          </cell>
          <cell r="J4264">
            <v>0</v>
          </cell>
          <cell r="K4264">
            <v>150173</v>
          </cell>
          <cell r="L4264">
            <v>0</v>
          </cell>
          <cell r="M4264">
            <v>0</v>
          </cell>
          <cell r="N4264">
            <v>0</v>
          </cell>
          <cell r="O4264">
            <v>0</v>
          </cell>
          <cell r="P4264">
            <v>0</v>
          </cell>
          <cell r="Q4264">
            <v>0</v>
          </cell>
          <cell r="R4264">
            <v>0</v>
          </cell>
          <cell r="S4264">
            <v>0</v>
          </cell>
          <cell r="T4264">
            <v>0</v>
          </cell>
          <cell r="U4264">
            <v>0</v>
          </cell>
          <cell r="V4264">
            <v>0</v>
          </cell>
          <cell r="W4264">
            <v>0</v>
          </cell>
          <cell r="X4264">
            <v>150173</v>
          </cell>
          <cell r="Y4264">
            <v>150173</v>
          </cell>
        </row>
        <row r="4265">
          <cell r="C4265">
            <v>0</v>
          </cell>
          <cell r="D4265">
            <v>0</v>
          </cell>
          <cell r="E4265">
            <v>0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  <cell r="J4265">
            <v>0</v>
          </cell>
          <cell r="K4265">
            <v>14735</v>
          </cell>
          <cell r="L4265">
            <v>0</v>
          </cell>
          <cell r="M4265">
            <v>0</v>
          </cell>
          <cell r="N4265">
            <v>0</v>
          </cell>
          <cell r="O4265">
            <v>0</v>
          </cell>
          <cell r="P4265">
            <v>0</v>
          </cell>
          <cell r="Q4265">
            <v>0</v>
          </cell>
          <cell r="R4265">
            <v>0</v>
          </cell>
          <cell r="S4265">
            <v>0</v>
          </cell>
          <cell r="T4265">
            <v>0</v>
          </cell>
          <cell r="U4265">
            <v>0</v>
          </cell>
          <cell r="V4265">
            <v>0</v>
          </cell>
          <cell r="W4265">
            <v>0</v>
          </cell>
          <cell r="X4265">
            <v>14735</v>
          </cell>
          <cell r="Y4265">
            <v>14735</v>
          </cell>
        </row>
        <row r="4266">
          <cell r="C4266">
            <v>0</v>
          </cell>
          <cell r="D4266">
            <v>0</v>
          </cell>
          <cell r="E4266">
            <v>0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  <cell r="J4266">
            <v>0</v>
          </cell>
          <cell r="K4266">
            <v>197696</v>
          </cell>
          <cell r="L4266">
            <v>0</v>
          </cell>
          <cell r="M4266">
            <v>0</v>
          </cell>
          <cell r="N4266">
            <v>0</v>
          </cell>
          <cell r="O4266">
            <v>0</v>
          </cell>
          <cell r="P4266">
            <v>0</v>
          </cell>
          <cell r="Q4266">
            <v>0</v>
          </cell>
          <cell r="R4266">
            <v>0</v>
          </cell>
          <cell r="S4266">
            <v>0</v>
          </cell>
          <cell r="T4266">
            <v>0</v>
          </cell>
          <cell r="U4266">
            <v>0</v>
          </cell>
          <cell r="V4266">
            <v>0</v>
          </cell>
          <cell r="W4266">
            <v>0</v>
          </cell>
          <cell r="X4266">
            <v>197696</v>
          </cell>
          <cell r="Y4266">
            <v>197696</v>
          </cell>
        </row>
        <row r="4267">
          <cell r="C4267">
            <v>0</v>
          </cell>
          <cell r="D4267">
            <v>0</v>
          </cell>
          <cell r="E4267">
            <v>0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  <cell r="J4267">
            <v>0</v>
          </cell>
          <cell r="K4267">
            <v>138803</v>
          </cell>
          <cell r="L4267">
            <v>0</v>
          </cell>
          <cell r="M4267">
            <v>0</v>
          </cell>
          <cell r="N4267">
            <v>0</v>
          </cell>
          <cell r="O4267">
            <v>0</v>
          </cell>
          <cell r="P4267">
            <v>0</v>
          </cell>
          <cell r="Q4267">
            <v>0</v>
          </cell>
          <cell r="R4267">
            <v>0</v>
          </cell>
          <cell r="S4267">
            <v>0</v>
          </cell>
          <cell r="T4267">
            <v>0</v>
          </cell>
          <cell r="U4267">
            <v>0</v>
          </cell>
          <cell r="V4267">
            <v>0</v>
          </cell>
          <cell r="W4267">
            <v>0</v>
          </cell>
          <cell r="X4267">
            <v>138803</v>
          </cell>
          <cell r="Y4267">
            <v>138803</v>
          </cell>
        </row>
        <row r="4268">
          <cell r="C4268">
            <v>0</v>
          </cell>
          <cell r="D4268">
            <v>0</v>
          </cell>
          <cell r="E4268">
            <v>0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  <cell r="J4268">
            <v>0</v>
          </cell>
          <cell r="K4268">
            <v>52714</v>
          </cell>
          <cell r="L4268">
            <v>0</v>
          </cell>
          <cell r="M4268">
            <v>0</v>
          </cell>
          <cell r="N4268">
            <v>0</v>
          </cell>
          <cell r="O4268">
            <v>0</v>
          </cell>
          <cell r="P4268">
            <v>0</v>
          </cell>
          <cell r="Q4268">
            <v>0</v>
          </cell>
          <cell r="R4268">
            <v>0</v>
          </cell>
          <cell r="S4268">
            <v>0</v>
          </cell>
          <cell r="T4268">
            <v>0</v>
          </cell>
          <cell r="U4268">
            <v>0</v>
          </cell>
          <cell r="V4268">
            <v>0</v>
          </cell>
          <cell r="W4268">
            <v>0</v>
          </cell>
          <cell r="X4268">
            <v>52714</v>
          </cell>
          <cell r="Y4268">
            <v>52714</v>
          </cell>
        </row>
        <row r="4269">
          <cell r="C4269">
            <v>0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  <cell r="H4269">
            <v>0</v>
          </cell>
          <cell r="I4269">
            <v>0</v>
          </cell>
          <cell r="J4269">
            <v>0</v>
          </cell>
          <cell r="K4269">
            <v>94114</v>
          </cell>
          <cell r="L4269">
            <v>0</v>
          </cell>
          <cell r="M4269">
            <v>0</v>
          </cell>
          <cell r="N4269">
            <v>0</v>
          </cell>
          <cell r="O4269">
            <v>0</v>
          </cell>
          <cell r="P4269">
            <v>0</v>
          </cell>
          <cell r="Q4269">
            <v>0</v>
          </cell>
          <cell r="R4269">
            <v>0</v>
          </cell>
          <cell r="S4269">
            <v>0</v>
          </cell>
          <cell r="T4269">
            <v>0</v>
          </cell>
          <cell r="U4269">
            <v>0</v>
          </cell>
          <cell r="V4269">
            <v>0</v>
          </cell>
          <cell r="W4269">
            <v>0</v>
          </cell>
          <cell r="X4269">
            <v>94114</v>
          </cell>
          <cell r="Y4269">
            <v>94114</v>
          </cell>
        </row>
        <row r="4270">
          <cell r="C4270">
            <v>0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  <cell r="J4270">
            <v>0</v>
          </cell>
          <cell r="K4270">
            <v>47084</v>
          </cell>
          <cell r="L4270">
            <v>0</v>
          </cell>
          <cell r="M4270">
            <v>0</v>
          </cell>
          <cell r="N4270">
            <v>0</v>
          </cell>
          <cell r="O4270">
            <v>0</v>
          </cell>
          <cell r="P4270">
            <v>0</v>
          </cell>
          <cell r="Q4270">
            <v>0</v>
          </cell>
          <cell r="R4270">
            <v>0</v>
          </cell>
          <cell r="S4270">
            <v>0</v>
          </cell>
          <cell r="T4270">
            <v>0</v>
          </cell>
          <cell r="U4270">
            <v>0</v>
          </cell>
          <cell r="V4270">
            <v>0</v>
          </cell>
          <cell r="W4270">
            <v>0</v>
          </cell>
          <cell r="X4270">
            <v>47084</v>
          </cell>
          <cell r="Y4270">
            <v>47084</v>
          </cell>
        </row>
        <row r="4271">
          <cell r="C4271">
            <v>0</v>
          </cell>
          <cell r="D4271">
            <v>0</v>
          </cell>
          <cell r="E4271">
            <v>0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  <cell r="J4271">
            <v>0</v>
          </cell>
          <cell r="K4271">
            <v>0</v>
          </cell>
          <cell r="L4271">
            <v>0</v>
          </cell>
          <cell r="M4271">
            <v>0</v>
          </cell>
          <cell r="N4271">
            <v>0</v>
          </cell>
          <cell r="O4271">
            <v>0</v>
          </cell>
          <cell r="P4271">
            <v>0</v>
          </cell>
          <cell r="Q4271">
            <v>0</v>
          </cell>
          <cell r="R4271">
            <v>0</v>
          </cell>
          <cell r="S4271">
            <v>0</v>
          </cell>
          <cell r="T4271">
            <v>0</v>
          </cell>
          <cell r="U4271">
            <v>0</v>
          </cell>
          <cell r="V4271">
            <v>0</v>
          </cell>
          <cell r="W4271">
            <v>0</v>
          </cell>
          <cell r="X4271">
            <v>0</v>
          </cell>
          <cell r="Y4271">
            <v>0</v>
          </cell>
        </row>
        <row r="4272">
          <cell r="C4272">
            <v>0</v>
          </cell>
          <cell r="D4272">
            <v>0</v>
          </cell>
          <cell r="E4272">
            <v>0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  <cell r="J4272">
            <v>0</v>
          </cell>
          <cell r="K4272">
            <v>169328</v>
          </cell>
          <cell r="L4272">
            <v>0</v>
          </cell>
          <cell r="M4272">
            <v>0</v>
          </cell>
          <cell r="N4272">
            <v>0</v>
          </cell>
          <cell r="O4272">
            <v>0</v>
          </cell>
          <cell r="P4272">
            <v>0</v>
          </cell>
          <cell r="Q4272">
            <v>0</v>
          </cell>
          <cell r="R4272">
            <v>0</v>
          </cell>
          <cell r="S4272">
            <v>0</v>
          </cell>
          <cell r="T4272">
            <v>0</v>
          </cell>
          <cell r="U4272">
            <v>0</v>
          </cell>
          <cell r="V4272">
            <v>0</v>
          </cell>
          <cell r="W4272">
            <v>0</v>
          </cell>
          <cell r="X4272">
            <v>169328</v>
          </cell>
          <cell r="Y4272">
            <v>169328</v>
          </cell>
        </row>
        <row r="4273">
          <cell r="C4273">
            <v>0</v>
          </cell>
          <cell r="D4273">
            <v>0</v>
          </cell>
          <cell r="E4273">
            <v>0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254270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254270</v>
          </cell>
          <cell r="Y4273">
            <v>254270</v>
          </cell>
        </row>
        <row r="4274">
          <cell r="C4274">
            <v>0</v>
          </cell>
          <cell r="D4274">
            <v>0</v>
          </cell>
          <cell r="E4274">
            <v>0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  <cell r="J4274">
            <v>0</v>
          </cell>
          <cell r="K4274">
            <v>130073</v>
          </cell>
          <cell r="L4274">
            <v>0</v>
          </cell>
          <cell r="M4274">
            <v>0</v>
          </cell>
          <cell r="N4274">
            <v>0</v>
          </cell>
          <cell r="O4274">
            <v>0</v>
          </cell>
          <cell r="P4274">
            <v>0</v>
          </cell>
          <cell r="Q4274">
            <v>0</v>
          </cell>
          <cell r="R4274">
            <v>0</v>
          </cell>
          <cell r="S4274">
            <v>0</v>
          </cell>
          <cell r="T4274">
            <v>0</v>
          </cell>
          <cell r="U4274">
            <v>0</v>
          </cell>
          <cell r="V4274">
            <v>0</v>
          </cell>
          <cell r="W4274">
            <v>0</v>
          </cell>
          <cell r="X4274">
            <v>130073</v>
          </cell>
          <cell r="Y4274">
            <v>130073</v>
          </cell>
        </row>
        <row r="4275">
          <cell r="C4275">
            <v>0</v>
          </cell>
          <cell r="D4275">
            <v>0</v>
          </cell>
          <cell r="E4275">
            <v>0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  <cell r="J4275">
            <v>0</v>
          </cell>
          <cell r="K4275">
            <v>2520</v>
          </cell>
          <cell r="L4275">
            <v>0</v>
          </cell>
          <cell r="M4275">
            <v>0</v>
          </cell>
          <cell r="N4275">
            <v>0</v>
          </cell>
          <cell r="O4275">
            <v>0</v>
          </cell>
          <cell r="P4275">
            <v>0</v>
          </cell>
          <cell r="Q4275">
            <v>0</v>
          </cell>
          <cell r="R4275">
            <v>0</v>
          </cell>
          <cell r="S4275">
            <v>0</v>
          </cell>
          <cell r="T4275">
            <v>0</v>
          </cell>
          <cell r="U4275">
            <v>0</v>
          </cell>
          <cell r="V4275">
            <v>0</v>
          </cell>
          <cell r="W4275">
            <v>0</v>
          </cell>
          <cell r="X4275">
            <v>2520</v>
          </cell>
          <cell r="Y4275">
            <v>2520</v>
          </cell>
        </row>
        <row r="4276">
          <cell r="C4276">
            <v>0</v>
          </cell>
          <cell r="D4276">
            <v>0</v>
          </cell>
          <cell r="E4276">
            <v>0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  <cell r="K4276">
            <v>0</v>
          </cell>
          <cell r="L4276">
            <v>0</v>
          </cell>
          <cell r="M4276">
            <v>0</v>
          </cell>
          <cell r="N4276">
            <v>0</v>
          </cell>
          <cell r="O4276">
            <v>0</v>
          </cell>
          <cell r="P4276">
            <v>0</v>
          </cell>
          <cell r="Q4276">
            <v>0</v>
          </cell>
          <cell r="R4276">
            <v>0</v>
          </cell>
          <cell r="S4276">
            <v>0</v>
          </cell>
          <cell r="T4276">
            <v>0</v>
          </cell>
          <cell r="U4276">
            <v>0</v>
          </cell>
          <cell r="V4276">
            <v>0</v>
          </cell>
          <cell r="W4276">
            <v>0</v>
          </cell>
          <cell r="X4276">
            <v>0</v>
          </cell>
          <cell r="Y4276">
            <v>0</v>
          </cell>
        </row>
        <row r="4277">
          <cell r="C4277">
            <v>0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  <cell r="J4277">
            <v>0</v>
          </cell>
          <cell r="K4277">
            <v>0</v>
          </cell>
          <cell r="L4277">
            <v>0</v>
          </cell>
          <cell r="M4277">
            <v>0</v>
          </cell>
          <cell r="N4277">
            <v>0</v>
          </cell>
          <cell r="O4277">
            <v>0</v>
          </cell>
          <cell r="P4277">
            <v>0</v>
          </cell>
          <cell r="Q4277">
            <v>0</v>
          </cell>
          <cell r="R4277">
            <v>0</v>
          </cell>
          <cell r="S4277">
            <v>0</v>
          </cell>
          <cell r="T4277">
            <v>0</v>
          </cell>
          <cell r="U4277">
            <v>0</v>
          </cell>
          <cell r="V4277">
            <v>0</v>
          </cell>
          <cell r="W4277">
            <v>0</v>
          </cell>
          <cell r="X4277">
            <v>0</v>
          </cell>
          <cell r="Y4277">
            <v>0</v>
          </cell>
        </row>
        <row r="4278">
          <cell r="C4278">
            <v>0</v>
          </cell>
          <cell r="D4278">
            <v>0</v>
          </cell>
          <cell r="E4278">
            <v>0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  <cell r="J4278">
            <v>0</v>
          </cell>
          <cell r="K4278">
            <v>0</v>
          </cell>
          <cell r="L4278">
            <v>0</v>
          </cell>
          <cell r="M4278">
            <v>0</v>
          </cell>
          <cell r="N4278">
            <v>0</v>
          </cell>
          <cell r="O4278">
            <v>0</v>
          </cell>
          <cell r="P4278">
            <v>0</v>
          </cell>
          <cell r="Q4278">
            <v>0</v>
          </cell>
          <cell r="R4278">
            <v>0</v>
          </cell>
          <cell r="S4278">
            <v>0</v>
          </cell>
          <cell r="T4278">
            <v>0</v>
          </cell>
          <cell r="U4278">
            <v>0</v>
          </cell>
          <cell r="V4278">
            <v>0</v>
          </cell>
          <cell r="W4278">
            <v>0</v>
          </cell>
          <cell r="X4278">
            <v>0</v>
          </cell>
          <cell r="Y4278">
            <v>0</v>
          </cell>
        </row>
        <row r="4279">
          <cell r="C4279">
            <v>0</v>
          </cell>
          <cell r="D4279">
            <v>0</v>
          </cell>
          <cell r="E4279">
            <v>0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  <cell r="J4279">
            <v>0</v>
          </cell>
          <cell r="K4279">
            <v>0</v>
          </cell>
          <cell r="L4279">
            <v>0</v>
          </cell>
          <cell r="M4279">
            <v>0</v>
          </cell>
          <cell r="N4279">
            <v>0</v>
          </cell>
          <cell r="O4279">
            <v>0</v>
          </cell>
          <cell r="P4279">
            <v>0</v>
          </cell>
          <cell r="Q4279">
            <v>0</v>
          </cell>
          <cell r="R4279">
            <v>0</v>
          </cell>
          <cell r="S4279">
            <v>0</v>
          </cell>
          <cell r="T4279">
            <v>0</v>
          </cell>
          <cell r="U4279">
            <v>0</v>
          </cell>
          <cell r="V4279">
            <v>0</v>
          </cell>
          <cell r="W4279">
            <v>0</v>
          </cell>
          <cell r="X4279">
            <v>0</v>
          </cell>
          <cell r="Y4279">
            <v>0</v>
          </cell>
        </row>
        <row r="4280">
          <cell r="C4280">
            <v>0</v>
          </cell>
          <cell r="D4280">
            <v>0</v>
          </cell>
          <cell r="E4280">
            <v>0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  <cell r="J4280">
            <v>0</v>
          </cell>
          <cell r="K4280">
            <v>0</v>
          </cell>
          <cell r="L4280">
            <v>0</v>
          </cell>
          <cell r="M4280">
            <v>0</v>
          </cell>
          <cell r="N4280">
            <v>0</v>
          </cell>
          <cell r="O4280">
            <v>0</v>
          </cell>
          <cell r="P4280">
            <v>0</v>
          </cell>
          <cell r="Q4280">
            <v>0</v>
          </cell>
          <cell r="R4280">
            <v>0</v>
          </cell>
          <cell r="S4280">
            <v>0</v>
          </cell>
          <cell r="T4280">
            <v>0</v>
          </cell>
          <cell r="U4280">
            <v>0</v>
          </cell>
          <cell r="V4280">
            <v>0</v>
          </cell>
          <cell r="W4280">
            <v>0</v>
          </cell>
          <cell r="X4280">
            <v>0</v>
          </cell>
          <cell r="Y4280">
            <v>0</v>
          </cell>
        </row>
        <row r="4281">
          <cell r="C4281">
            <v>0</v>
          </cell>
          <cell r="D4281">
            <v>0</v>
          </cell>
          <cell r="E4281">
            <v>0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  <cell r="J4281">
            <v>0</v>
          </cell>
          <cell r="K4281">
            <v>1514429</v>
          </cell>
          <cell r="L4281">
            <v>0</v>
          </cell>
          <cell r="M4281">
            <v>0</v>
          </cell>
          <cell r="N4281">
            <v>0</v>
          </cell>
          <cell r="O4281">
            <v>0</v>
          </cell>
          <cell r="P4281">
            <v>0</v>
          </cell>
          <cell r="Q4281">
            <v>0</v>
          </cell>
          <cell r="R4281">
            <v>0</v>
          </cell>
          <cell r="S4281">
            <v>0</v>
          </cell>
          <cell r="T4281">
            <v>0</v>
          </cell>
          <cell r="U4281">
            <v>0</v>
          </cell>
          <cell r="V4281">
            <v>0</v>
          </cell>
          <cell r="W4281">
            <v>0</v>
          </cell>
          <cell r="X4281">
            <v>1514429</v>
          </cell>
          <cell r="Y4281">
            <v>1514429</v>
          </cell>
        </row>
        <row r="4282">
          <cell r="C4282">
            <v>108411</v>
          </cell>
          <cell r="D4282">
            <v>10965</v>
          </cell>
          <cell r="E4282">
            <v>213337</v>
          </cell>
          <cell r="F4282">
            <v>27079</v>
          </cell>
          <cell r="G4282">
            <v>100564</v>
          </cell>
          <cell r="H4282">
            <v>32149</v>
          </cell>
          <cell r="I4282">
            <v>24104</v>
          </cell>
          <cell r="J4282">
            <v>35199</v>
          </cell>
          <cell r="K4282">
            <v>10873</v>
          </cell>
          <cell r="L4282">
            <v>65859</v>
          </cell>
          <cell r="M4282">
            <v>64054</v>
          </cell>
          <cell r="N4282">
            <v>49138</v>
          </cell>
          <cell r="O4282">
            <v>33222</v>
          </cell>
          <cell r="P4282">
            <v>197929</v>
          </cell>
          <cell r="Q4282">
            <v>444623</v>
          </cell>
          <cell r="R4282">
            <v>196759</v>
          </cell>
          <cell r="S4282">
            <v>75143</v>
          </cell>
          <cell r="T4282">
            <v>207173.2</v>
          </cell>
          <cell r="U4282">
            <v>249273</v>
          </cell>
          <cell r="V4282">
            <v>291553</v>
          </cell>
          <cell r="W4282">
            <v>410096</v>
          </cell>
          <cell r="X4282">
            <v>2027311.2</v>
          </cell>
          <cell r="Y4282">
            <v>2437407.2000000002</v>
          </cell>
        </row>
        <row r="4283">
          <cell r="C4283">
            <v>257133</v>
          </cell>
          <cell r="D4283">
            <v>26468</v>
          </cell>
          <cell r="E4283">
            <v>207653</v>
          </cell>
          <cell r="F4283">
            <v>17698</v>
          </cell>
          <cell r="G4283">
            <v>92943</v>
          </cell>
          <cell r="H4283">
            <v>17470</v>
          </cell>
          <cell r="I4283">
            <v>27161</v>
          </cell>
          <cell r="J4283">
            <v>69653</v>
          </cell>
          <cell r="K4283">
            <v>2877</v>
          </cell>
          <cell r="L4283">
            <v>91291</v>
          </cell>
          <cell r="M4283">
            <v>77681</v>
          </cell>
          <cell r="N4283">
            <v>47131</v>
          </cell>
          <cell r="O4283">
            <v>37454</v>
          </cell>
          <cell r="P4283">
            <v>148625</v>
          </cell>
          <cell r="Q4283">
            <v>265604</v>
          </cell>
          <cell r="R4283">
            <v>180109</v>
          </cell>
          <cell r="S4283">
            <v>104442</v>
          </cell>
          <cell r="T4283">
            <v>267517.96999999997</v>
          </cell>
          <cell r="U4283">
            <v>215793</v>
          </cell>
          <cell r="V4283">
            <v>374308</v>
          </cell>
          <cell r="W4283">
            <v>387762</v>
          </cell>
          <cell r="X4283">
            <v>2141249.9700000002</v>
          </cell>
          <cell r="Y4283">
            <v>2529011.9700000002</v>
          </cell>
        </row>
        <row r="4284">
          <cell r="C4284">
            <v>186129</v>
          </cell>
          <cell r="D4284">
            <v>20797</v>
          </cell>
          <cell r="E4284">
            <v>510141</v>
          </cell>
          <cell r="F4284">
            <v>20966</v>
          </cell>
          <cell r="G4284">
            <v>147773</v>
          </cell>
          <cell r="H4284">
            <v>60937</v>
          </cell>
          <cell r="I4284">
            <v>58794</v>
          </cell>
          <cell r="J4284">
            <v>35811</v>
          </cell>
          <cell r="K4284">
            <v>8983</v>
          </cell>
          <cell r="L4284">
            <v>156527</v>
          </cell>
          <cell r="M4284">
            <v>189033</v>
          </cell>
          <cell r="N4284">
            <v>36416</v>
          </cell>
          <cell r="O4284">
            <v>64904</v>
          </cell>
          <cell r="P4284">
            <v>482860</v>
          </cell>
          <cell r="Q4284">
            <v>487468</v>
          </cell>
          <cell r="R4284">
            <v>335299</v>
          </cell>
          <cell r="S4284">
            <v>100076</v>
          </cell>
          <cell r="T4284">
            <v>408398.37</v>
          </cell>
          <cell r="U4284">
            <v>343550</v>
          </cell>
          <cell r="V4284">
            <v>379597</v>
          </cell>
          <cell r="W4284">
            <v>845440</v>
          </cell>
          <cell r="X4284">
            <v>3189019.37</v>
          </cell>
          <cell r="Y4284">
            <v>4034459.37</v>
          </cell>
        </row>
        <row r="4285">
          <cell r="C4285">
            <v>95033</v>
          </cell>
          <cell r="D4285">
            <v>2081</v>
          </cell>
          <cell r="E4285">
            <v>86077</v>
          </cell>
          <cell r="F4285">
            <v>4217</v>
          </cell>
          <cell r="G4285">
            <v>59491</v>
          </cell>
          <cell r="H4285">
            <v>7551</v>
          </cell>
          <cell r="I4285">
            <v>7329</v>
          </cell>
          <cell r="J4285">
            <v>23520</v>
          </cell>
          <cell r="K4285">
            <v>872</v>
          </cell>
          <cell r="L4285">
            <v>42350</v>
          </cell>
          <cell r="M4285">
            <v>28528</v>
          </cell>
          <cell r="N4285">
            <v>15014</v>
          </cell>
          <cell r="O4285">
            <v>622</v>
          </cell>
          <cell r="P4285">
            <v>111424</v>
          </cell>
          <cell r="Q4285">
            <v>277232</v>
          </cell>
          <cell r="R4285">
            <v>98378</v>
          </cell>
          <cell r="S4285">
            <v>35135</v>
          </cell>
          <cell r="T4285">
            <v>101504.5</v>
          </cell>
          <cell r="U4285">
            <v>132917</v>
          </cell>
          <cell r="V4285">
            <v>125004</v>
          </cell>
          <cell r="W4285">
            <v>184455</v>
          </cell>
          <cell r="X4285">
            <v>1069824.5</v>
          </cell>
          <cell r="Y4285">
            <v>1254279.5</v>
          </cell>
        </row>
        <row r="4286">
          <cell r="C4286">
            <v>212581</v>
          </cell>
          <cell r="D4286">
            <v>12810</v>
          </cell>
          <cell r="E4286">
            <v>178458</v>
          </cell>
          <cell r="F4286">
            <v>12262</v>
          </cell>
          <cell r="G4286">
            <v>79507</v>
          </cell>
          <cell r="H4286">
            <v>38909</v>
          </cell>
          <cell r="I4286">
            <v>44693</v>
          </cell>
          <cell r="J4286">
            <v>42277</v>
          </cell>
          <cell r="K4286">
            <v>1610</v>
          </cell>
          <cell r="L4286">
            <v>57922</v>
          </cell>
          <cell r="M4286">
            <v>118816</v>
          </cell>
          <cell r="N4286">
            <v>25621</v>
          </cell>
          <cell r="O4286">
            <v>3860</v>
          </cell>
          <cell r="P4286">
            <v>226257</v>
          </cell>
          <cell r="Q4286">
            <v>303207</v>
          </cell>
          <cell r="R4286">
            <v>168300</v>
          </cell>
          <cell r="S4286">
            <v>89220</v>
          </cell>
          <cell r="T4286">
            <v>222972.6</v>
          </cell>
          <cell r="U4286">
            <v>245182</v>
          </cell>
          <cell r="V4286">
            <v>335106</v>
          </cell>
          <cell r="W4286">
            <v>346758</v>
          </cell>
          <cell r="X4286">
            <v>2072812.6</v>
          </cell>
          <cell r="Y4286">
            <v>2419570.6</v>
          </cell>
        </row>
        <row r="4287">
          <cell r="C4287">
            <v>147954</v>
          </cell>
          <cell r="D4287">
            <v>16873</v>
          </cell>
          <cell r="E4287">
            <v>364342</v>
          </cell>
          <cell r="F4287">
            <v>7778</v>
          </cell>
          <cell r="G4287">
            <v>121921</v>
          </cell>
          <cell r="H4287">
            <v>18847</v>
          </cell>
          <cell r="I4287">
            <v>22470</v>
          </cell>
          <cell r="J4287">
            <v>28286</v>
          </cell>
          <cell r="K4287">
            <v>2432</v>
          </cell>
          <cell r="L4287">
            <v>485110</v>
          </cell>
          <cell r="M4287">
            <v>108231</v>
          </cell>
          <cell r="N4287">
            <v>25813</v>
          </cell>
          <cell r="O4287">
            <v>34952</v>
          </cell>
          <cell r="P4287">
            <v>241107</v>
          </cell>
          <cell r="Q4287">
            <v>288730</v>
          </cell>
          <cell r="R4287">
            <v>191296</v>
          </cell>
          <cell r="S4287">
            <v>70599</v>
          </cell>
          <cell r="T4287">
            <v>247709.55</v>
          </cell>
          <cell r="U4287">
            <v>168005</v>
          </cell>
          <cell r="V4287">
            <v>296630</v>
          </cell>
          <cell r="W4287">
            <v>555638</v>
          </cell>
          <cell r="X4287">
            <v>2333447.5499999998</v>
          </cell>
          <cell r="Y4287">
            <v>2889085.55</v>
          </cell>
        </row>
        <row r="4288">
          <cell r="C4288">
            <v>98610</v>
          </cell>
          <cell r="D4288">
            <v>5595</v>
          </cell>
          <cell r="E4288">
            <v>70205</v>
          </cell>
          <cell r="F4288">
            <v>5405</v>
          </cell>
          <cell r="G4288">
            <v>51230</v>
          </cell>
          <cell r="H4288">
            <v>11946</v>
          </cell>
          <cell r="I4288">
            <v>25389</v>
          </cell>
          <cell r="J4288">
            <v>23067</v>
          </cell>
          <cell r="K4288">
            <v>1978</v>
          </cell>
          <cell r="L4288">
            <v>144587</v>
          </cell>
          <cell r="M4288">
            <v>51992</v>
          </cell>
          <cell r="N4288">
            <v>13673</v>
          </cell>
          <cell r="O4288">
            <v>1472</v>
          </cell>
          <cell r="P4288">
            <v>121709</v>
          </cell>
          <cell r="Q4288">
            <v>186871</v>
          </cell>
          <cell r="R4288">
            <v>135684</v>
          </cell>
          <cell r="S4288">
            <v>67380</v>
          </cell>
          <cell r="T4288">
            <v>191128.7</v>
          </cell>
          <cell r="U4288">
            <v>148358</v>
          </cell>
          <cell r="V4288">
            <v>139022</v>
          </cell>
          <cell r="W4288">
            <v>205889</v>
          </cell>
          <cell r="X4288">
            <v>1289412.7</v>
          </cell>
          <cell r="Y4288">
            <v>1495301.7</v>
          </cell>
        </row>
        <row r="4289">
          <cell r="C4289">
            <v>73714</v>
          </cell>
          <cell r="D4289">
            <v>21235</v>
          </cell>
          <cell r="E4289">
            <v>87795</v>
          </cell>
          <cell r="F4289">
            <v>9986</v>
          </cell>
          <cell r="G4289">
            <v>82888</v>
          </cell>
          <cell r="H4289">
            <v>15090</v>
          </cell>
          <cell r="I4289">
            <v>17881</v>
          </cell>
          <cell r="J4289">
            <v>9716</v>
          </cell>
          <cell r="K4289">
            <v>7022</v>
          </cell>
          <cell r="L4289">
            <v>30015</v>
          </cell>
          <cell r="M4289">
            <v>72654</v>
          </cell>
          <cell r="N4289">
            <v>16264</v>
          </cell>
          <cell r="O4289">
            <v>0</v>
          </cell>
          <cell r="P4289">
            <v>85626</v>
          </cell>
          <cell r="Q4289">
            <v>111750</v>
          </cell>
          <cell r="R4289">
            <v>122509</v>
          </cell>
          <cell r="S4289">
            <v>173893</v>
          </cell>
          <cell r="T4289">
            <v>169516.79999999999</v>
          </cell>
          <cell r="U4289">
            <v>103122</v>
          </cell>
          <cell r="V4289">
            <v>151194</v>
          </cell>
          <cell r="W4289">
            <v>210304</v>
          </cell>
          <cell r="X4289">
            <v>1151566.8</v>
          </cell>
          <cell r="Y4289">
            <v>1361870.8</v>
          </cell>
        </row>
        <row r="4290">
          <cell r="C4290">
            <v>55120</v>
          </cell>
          <cell r="D4290">
            <v>5142</v>
          </cell>
          <cell r="E4290">
            <v>126078</v>
          </cell>
          <cell r="F4290">
            <v>2663</v>
          </cell>
          <cell r="G4290">
            <v>34949</v>
          </cell>
          <cell r="H4290">
            <v>4954</v>
          </cell>
          <cell r="I4290">
            <v>6614</v>
          </cell>
          <cell r="J4290">
            <v>18354</v>
          </cell>
          <cell r="K4290">
            <v>1224</v>
          </cell>
          <cell r="L4290">
            <v>18502</v>
          </cell>
          <cell r="M4290">
            <v>44386</v>
          </cell>
          <cell r="N4290">
            <v>12061</v>
          </cell>
          <cell r="O4290">
            <v>28</v>
          </cell>
          <cell r="P4290">
            <v>103481</v>
          </cell>
          <cell r="Q4290">
            <v>129945</v>
          </cell>
          <cell r="R4290">
            <v>94207</v>
          </cell>
          <cell r="S4290">
            <v>28080</v>
          </cell>
          <cell r="T4290">
            <v>117693.47</v>
          </cell>
          <cell r="U4290">
            <v>92143</v>
          </cell>
          <cell r="V4290">
            <v>104133</v>
          </cell>
          <cell r="W4290">
            <v>220285</v>
          </cell>
          <cell r="X4290">
            <v>779472.47</v>
          </cell>
          <cell r="Y4290">
            <v>999757.47</v>
          </cell>
        </row>
        <row r="4291">
          <cell r="C4291">
            <v>25993</v>
          </cell>
          <cell r="D4291">
            <v>1188</v>
          </cell>
          <cell r="E4291">
            <v>17586</v>
          </cell>
          <cell r="F4291">
            <v>0</v>
          </cell>
          <cell r="G4291">
            <v>7611</v>
          </cell>
          <cell r="H4291">
            <v>140</v>
          </cell>
          <cell r="I4291">
            <v>454</v>
          </cell>
          <cell r="J4291">
            <v>6823</v>
          </cell>
          <cell r="K4291">
            <v>0</v>
          </cell>
          <cell r="L4291">
            <v>3636</v>
          </cell>
          <cell r="M4291">
            <v>2395</v>
          </cell>
          <cell r="N4291">
            <v>1750</v>
          </cell>
          <cell r="O4291">
            <v>0</v>
          </cell>
          <cell r="P4291">
            <v>14</v>
          </cell>
          <cell r="Q4291">
            <v>1162</v>
          </cell>
          <cell r="R4291">
            <v>12238</v>
          </cell>
          <cell r="S4291">
            <v>948</v>
          </cell>
          <cell r="T4291">
            <v>9312</v>
          </cell>
          <cell r="U4291">
            <v>5834</v>
          </cell>
          <cell r="V4291">
            <v>15787</v>
          </cell>
          <cell r="W4291">
            <v>29824</v>
          </cell>
          <cell r="X4291">
            <v>83047</v>
          </cell>
          <cell r="Y4291">
            <v>112871</v>
          </cell>
        </row>
        <row r="4292">
          <cell r="C4292">
            <v>403479</v>
          </cell>
          <cell r="D4292">
            <v>225275</v>
          </cell>
          <cell r="E4292">
            <v>1067450</v>
          </cell>
          <cell r="F4292">
            <v>36359</v>
          </cell>
          <cell r="G4292">
            <v>155388</v>
          </cell>
          <cell r="H4292">
            <v>424486</v>
          </cell>
          <cell r="I4292">
            <v>297832</v>
          </cell>
          <cell r="J4292">
            <v>29983</v>
          </cell>
          <cell r="K4292">
            <v>47853</v>
          </cell>
          <cell r="L4292">
            <v>763888</v>
          </cell>
          <cell r="M4292">
            <v>244973</v>
          </cell>
          <cell r="N4292">
            <v>29444</v>
          </cell>
          <cell r="O4292">
            <v>624092</v>
          </cell>
          <cell r="P4292">
            <v>415881</v>
          </cell>
          <cell r="Q4292">
            <v>691756</v>
          </cell>
          <cell r="R4292">
            <v>1335070</v>
          </cell>
          <cell r="S4292">
            <v>124930</v>
          </cell>
          <cell r="T4292">
            <v>473909.62</v>
          </cell>
          <cell r="U4292">
            <v>490266</v>
          </cell>
          <cell r="V4292">
            <v>608358</v>
          </cell>
          <cell r="W4292">
            <v>2402520</v>
          </cell>
          <cell r="X4292">
            <v>6088152.6200000001</v>
          </cell>
          <cell r="Y4292">
            <v>8490672.6199999992</v>
          </cell>
        </row>
        <row r="4293">
          <cell r="C4293">
            <v>70090</v>
          </cell>
          <cell r="D4293">
            <v>9689</v>
          </cell>
          <cell r="E4293">
            <v>192100</v>
          </cell>
          <cell r="F4293">
            <v>5396</v>
          </cell>
          <cell r="G4293">
            <v>68103</v>
          </cell>
          <cell r="H4293">
            <v>29891</v>
          </cell>
          <cell r="I4293">
            <v>13600</v>
          </cell>
          <cell r="J4293">
            <v>31595</v>
          </cell>
          <cell r="K4293">
            <v>5765</v>
          </cell>
          <cell r="L4293">
            <v>35569</v>
          </cell>
          <cell r="M4293">
            <v>63165</v>
          </cell>
          <cell r="N4293">
            <v>21132</v>
          </cell>
          <cell r="O4293">
            <v>24001</v>
          </cell>
          <cell r="P4293">
            <v>82688</v>
          </cell>
          <cell r="Q4293">
            <v>223804</v>
          </cell>
          <cell r="R4293">
            <v>200843</v>
          </cell>
          <cell r="S4293">
            <v>107400</v>
          </cell>
          <cell r="T4293">
            <v>176059.13</v>
          </cell>
          <cell r="U4293">
            <v>138079</v>
          </cell>
          <cell r="V4293">
            <v>132502</v>
          </cell>
          <cell r="W4293">
            <v>392943</v>
          </cell>
          <cell r="X4293">
            <v>1238528.1299999999</v>
          </cell>
          <cell r="Y4293">
            <v>1631471.13</v>
          </cell>
        </row>
        <row r="4294">
          <cell r="C4294">
            <v>237290</v>
          </cell>
          <cell r="D4294">
            <v>12507</v>
          </cell>
          <cell r="E4294">
            <v>241842</v>
          </cell>
          <cell r="F4294">
            <v>9393</v>
          </cell>
          <cell r="G4294">
            <v>69129</v>
          </cell>
          <cell r="H4294">
            <v>29482</v>
          </cell>
          <cell r="I4294">
            <v>26834</v>
          </cell>
          <cell r="J4294">
            <v>12214</v>
          </cell>
          <cell r="K4294">
            <v>3346</v>
          </cell>
          <cell r="L4294">
            <v>48180</v>
          </cell>
          <cell r="M4294">
            <v>66322</v>
          </cell>
          <cell r="N4294">
            <v>22084</v>
          </cell>
          <cell r="O4294">
            <v>10799</v>
          </cell>
          <cell r="P4294">
            <v>165320</v>
          </cell>
          <cell r="Q4294">
            <v>169335</v>
          </cell>
          <cell r="R4294">
            <v>224210</v>
          </cell>
          <cell r="S4294">
            <v>32782</v>
          </cell>
          <cell r="T4294">
            <v>232639.45</v>
          </cell>
          <cell r="U4294">
            <v>190744</v>
          </cell>
          <cell r="V4294">
            <v>294972</v>
          </cell>
          <cell r="W4294">
            <v>466052</v>
          </cell>
          <cell r="X4294">
            <v>1633372.45</v>
          </cell>
          <cell r="Y4294">
            <v>2099424.4500000002</v>
          </cell>
        </row>
        <row r="4295">
          <cell r="C4295">
            <v>0</v>
          </cell>
          <cell r="D4295">
            <v>0</v>
          </cell>
          <cell r="E4295">
            <v>48496</v>
          </cell>
          <cell r="F4295">
            <v>0</v>
          </cell>
          <cell r="G4295">
            <v>2070</v>
          </cell>
          <cell r="H4295">
            <v>0</v>
          </cell>
          <cell r="I4295">
            <v>0</v>
          </cell>
          <cell r="J4295">
            <v>7637</v>
          </cell>
          <cell r="K4295">
            <v>0</v>
          </cell>
          <cell r="L4295">
            <v>0</v>
          </cell>
          <cell r="M4295">
            <v>0</v>
          </cell>
          <cell r="N4295">
            <v>0</v>
          </cell>
          <cell r="O4295">
            <v>0</v>
          </cell>
          <cell r="P4295">
            <v>0</v>
          </cell>
          <cell r="Q4295">
            <v>238</v>
          </cell>
          <cell r="R4295">
            <v>45796</v>
          </cell>
          <cell r="S4295">
            <v>0</v>
          </cell>
          <cell r="T4295">
            <v>0</v>
          </cell>
          <cell r="U4295">
            <v>9794</v>
          </cell>
          <cell r="V4295">
            <v>24113</v>
          </cell>
          <cell r="W4295">
            <v>94292</v>
          </cell>
          <cell r="X4295">
            <v>43852</v>
          </cell>
          <cell r="Y4295">
            <v>138144</v>
          </cell>
        </row>
        <row r="4296">
          <cell r="C4296">
            <v>0</v>
          </cell>
          <cell r="D4296">
            <v>0</v>
          </cell>
          <cell r="E4296">
            <v>11308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  <cell r="J4296">
            <v>343</v>
          </cell>
          <cell r="K4296">
            <v>0</v>
          </cell>
          <cell r="L4296">
            <v>0</v>
          </cell>
          <cell r="M4296">
            <v>0</v>
          </cell>
          <cell r="N4296">
            <v>0</v>
          </cell>
          <cell r="O4296">
            <v>0</v>
          </cell>
          <cell r="P4296">
            <v>0</v>
          </cell>
          <cell r="Q4296">
            <v>0</v>
          </cell>
          <cell r="R4296">
            <v>15904</v>
          </cell>
          <cell r="S4296">
            <v>0</v>
          </cell>
          <cell r="T4296">
            <v>0</v>
          </cell>
          <cell r="U4296">
            <v>9304</v>
          </cell>
          <cell r="V4296">
            <v>24981</v>
          </cell>
          <cell r="W4296">
            <v>27212</v>
          </cell>
          <cell r="X4296">
            <v>34628</v>
          </cell>
          <cell r="Y4296">
            <v>61840</v>
          </cell>
        </row>
        <row r="4297">
          <cell r="C4297">
            <v>0</v>
          </cell>
          <cell r="D4297">
            <v>0</v>
          </cell>
          <cell r="E4297">
            <v>15390</v>
          </cell>
          <cell r="F4297">
            <v>0</v>
          </cell>
          <cell r="G4297">
            <v>2017</v>
          </cell>
          <cell r="H4297">
            <v>0</v>
          </cell>
          <cell r="I4297">
            <v>0</v>
          </cell>
          <cell r="J4297">
            <v>10178</v>
          </cell>
          <cell r="K4297">
            <v>0</v>
          </cell>
          <cell r="L4297">
            <v>0</v>
          </cell>
          <cell r="M4297">
            <v>0</v>
          </cell>
          <cell r="N4297">
            <v>0</v>
          </cell>
          <cell r="O4297">
            <v>0</v>
          </cell>
          <cell r="P4297">
            <v>0</v>
          </cell>
          <cell r="Q4297">
            <v>98</v>
          </cell>
          <cell r="R4297">
            <v>35527</v>
          </cell>
          <cell r="S4297">
            <v>0</v>
          </cell>
          <cell r="T4297">
            <v>0</v>
          </cell>
          <cell r="U4297">
            <v>10017</v>
          </cell>
          <cell r="V4297">
            <v>9744</v>
          </cell>
          <cell r="W4297">
            <v>50917</v>
          </cell>
          <cell r="X4297">
            <v>32054</v>
          </cell>
          <cell r="Y4297">
            <v>82971</v>
          </cell>
        </row>
        <row r="4298">
          <cell r="C4298">
            <v>0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  <cell r="H4298">
            <v>0</v>
          </cell>
          <cell r="I4298">
            <v>0</v>
          </cell>
          <cell r="J4298">
            <v>0</v>
          </cell>
          <cell r="K4298">
            <v>0</v>
          </cell>
          <cell r="L4298">
            <v>0</v>
          </cell>
          <cell r="M4298">
            <v>0</v>
          </cell>
          <cell r="N4298">
            <v>0</v>
          </cell>
          <cell r="O4298">
            <v>0</v>
          </cell>
          <cell r="P4298">
            <v>0</v>
          </cell>
          <cell r="Q4298">
            <v>0</v>
          </cell>
          <cell r="R4298">
            <v>0</v>
          </cell>
          <cell r="S4298">
            <v>0</v>
          </cell>
          <cell r="T4298">
            <v>0</v>
          </cell>
          <cell r="U4298">
            <v>0</v>
          </cell>
          <cell r="V4298">
            <v>0</v>
          </cell>
          <cell r="W4298">
            <v>0</v>
          </cell>
          <cell r="X4298">
            <v>0</v>
          </cell>
          <cell r="Y4298">
            <v>0</v>
          </cell>
        </row>
        <row r="4299">
          <cell r="C4299">
            <v>0</v>
          </cell>
          <cell r="D4299">
            <v>0</v>
          </cell>
          <cell r="E4299">
            <v>177837</v>
          </cell>
          <cell r="F4299">
            <v>0</v>
          </cell>
          <cell r="G4299">
            <v>20675</v>
          </cell>
          <cell r="H4299">
            <v>0</v>
          </cell>
          <cell r="I4299">
            <v>0</v>
          </cell>
          <cell r="J4299">
            <v>9748</v>
          </cell>
          <cell r="K4299">
            <v>0</v>
          </cell>
          <cell r="L4299">
            <v>56</v>
          </cell>
          <cell r="M4299">
            <v>0</v>
          </cell>
          <cell r="N4299">
            <v>0</v>
          </cell>
          <cell r="O4299">
            <v>0</v>
          </cell>
          <cell r="P4299">
            <v>0</v>
          </cell>
          <cell r="Q4299">
            <v>0</v>
          </cell>
          <cell r="R4299">
            <v>42420</v>
          </cell>
          <cell r="S4299">
            <v>1780</v>
          </cell>
          <cell r="T4299">
            <v>0</v>
          </cell>
          <cell r="U4299">
            <v>10118</v>
          </cell>
          <cell r="V4299">
            <v>122723</v>
          </cell>
          <cell r="W4299">
            <v>220257</v>
          </cell>
          <cell r="X4299">
            <v>165100</v>
          </cell>
          <cell r="Y4299">
            <v>385357</v>
          </cell>
        </row>
        <row r="4300">
          <cell r="C4300">
            <v>0</v>
          </cell>
          <cell r="D4300">
            <v>0</v>
          </cell>
          <cell r="E4300">
            <v>0</v>
          </cell>
          <cell r="F4300">
            <v>0</v>
          </cell>
          <cell r="G4300">
            <v>0</v>
          </cell>
          <cell r="H4300">
            <v>69</v>
          </cell>
          <cell r="I4300">
            <v>3585</v>
          </cell>
          <cell r="J4300">
            <v>0</v>
          </cell>
          <cell r="K4300">
            <v>42</v>
          </cell>
          <cell r="L4300">
            <v>277</v>
          </cell>
          <cell r="M4300">
            <v>0</v>
          </cell>
          <cell r="N4300">
            <v>0</v>
          </cell>
          <cell r="O4300">
            <v>0</v>
          </cell>
          <cell r="P4300">
            <v>211</v>
          </cell>
          <cell r="Q4300">
            <v>31965</v>
          </cell>
          <cell r="R4300">
            <v>19171</v>
          </cell>
          <cell r="S4300">
            <v>64</v>
          </cell>
          <cell r="T4300">
            <v>0</v>
          </cell>
          <cell r="U4300">
            <v>0</v>
          </cell>
          <cell r="V4300">
            <v>0</v>
          </cell>
          <cell r="W4300">
            <v>19171</v>
          </cell>
          <cell r="X4300">
            <v>36213</v>
          </cell>
          <cell r="Y4300">
            <v>55384</v>
          </cell>
        </row>
        <row r="4301">
          <cell r="C4301">
            <v>1971537</v>
          </cell>
          <cell r="D4301">
            <v>370625</v>
          </cell>
          <cell r="E4301">
            <v>3616095</v>
          </cell>
          <cell r="F4301">
            <v>159202</v>
          </cell>
          <cell r="G4301">
            <v>1096259</v>
          </cell>
          <cell r="H4301">
            <v>691921</v>
          </cell>
          <cell r="I4301">
            <v>576740</v>
          </cell>
          <cell r="J4301">
            <v>394404</v>
          </cell>
          <cell r="K4301">
            <v>94877</v>
          </cell>
          <cell r="L4301">
            <v>1943769</v>
          </cell>
          <cell r="M4301">
            <v>1132230</v>
          </cell>
          <cell r="N4301">
            <v>315541</v>
          </cell>
          <cell r="O4301">
            <v>835406</v>
          </cell>
          <cell r="P4301">
            <v>2383132</v>
          </cell>
          <cell r="Q4301">
            <v>3613788</v>
          </cell>
          <cell r="R4301">
            <v>3453720</v>
          </cell>
          <cell r="S4301">
            <v>1011872</v>
          </cell>
          <cell r="T4301">
            <v>2825535.36</v>
          </cell>
          <cell r="U4301">
            <v>2562499</v>
          </cell>
          <cell r="V4301">
            <v>3429727</v>
          </cell>
          <cell r="W4301">
            <v>7069815</v>
          </cell>
          <cell r="X4301">
            <v>25409064.359999999</v>
          </cell>
          <cell r="Y4301">
            <v>32478879.359999999</v>
          </cell>
        </row>
        <row r="4302">
          <cell r="C4302">
            <v>4368</v>
          </cell>
          <cell r="D4302">
            <v>2856</v>
          </cell>
          <cell r="E4302">
            <v>112396</v>
          </cell>
          <cell r="F4302">
            <v>2030</v>
          </cell>
          <cell r="G4302">
            <v>2674</v>
          </cell>
          <cell r="H4302">
            <v>14617</v>
          </cell>
          <cell r="I4302">
            <v>520</v>
          </cell>
          <cell r="J4302">
            <v>1638</v>
          </cell>
          <cell r="K4302">
            <v>480</v>
          </cell>
          <cell r="L4302">
            <v>7147</v>
          </cell>
          <cell r="M4302">
            <v>6993</v>
          </cell>
          <cell r="N4302">
            <v>2654</v>
          </cell>
          <cell r="O4302">
            <v>600</v>
          </cell>
          <cell r="P4302">
            <v>1444</v>
          </cell>
          <cell r="Q4302">
            <v>7897</v>
          </cell>
          <cell r="R4302">
            <v>67231</v>
          </cell>
          <cell r="S4302">
            <v>3890</v>
          </cell>
          <cell r="T4302">
            <v>9704</v>
          </cell>
          <cell r="U4302">
            <v>2074</v>
          </cell>
          <cell r="V4302">
            <v>3579</v>
          </cell>
          <cell r="W4302">
            <v>179627</v>
          </cell>
          <cell r="X4302">
            <v>75165</v>
          </cell>
          <cell r="Y4302">
            <v>254792</v>
          </cell>
        </row>
        <row r="4303">
          <cell r="C4303">
            <v>9415</v>
          </cell>
          <cell r="D4303">
            <v>3255</v>
          </cell>
          <cell r="E4303">
            <v>31387</v>
          </cell>
          <cell r="F4303">
            <v>2580</v>
          </cell>
          <cell r="G4303">
            <v>9139</v>
          </cell>
          <cell r="H4303">
            <v>20294</v>
          </cell>
          <cell r="I4303">
            <v>2029</v>
          </cell>
          <cell r="J4303">
            <v>5935</v>
          </cell>
          <cell r="K4303">
            <v>960</v>
          </cell>
          <cell r="L4303">
            <v>4935</v>
          </cell>
          <cell r="M4303">
            <v>11224</v>
          </cell>
          <cell r="N4303">
            <v>10511</v>
          </cell>
          <cell r="O4303">
            <v>9185</v>
          </cell>
          <cell r="P4303">
            <v>1670</v>
          </cell>
          <cell r="Q4303">
            <v>7086</v>
          </cell>
          <cell r="R4303">
            <v>100013</v>
          </cell>
          <cell r="S4303">
            <v>22273</v>
          </cell>
          <cell r="T4303">
            <v>19789</v>
          </cell>
          <cell r="U4303">
            <v>4297</v>
          </cell>
          <cell r="V4303">
            <v>10952</v>
          </cell>
          <cell r="W4303">
            <v>131400</v>
          </cell>
          <cell r="X4303">
            <v>155529</v>
          </cell>
          <cell r="Y4303">
            <v>286929</v>
          </cell>
        </row>
        <row r="4304">
          <cell r="C4304">
            <v>10455</v>
          </cell>
          <cell r="D4304">
            <v>3599</v>
          </cell>
          <cell r="E4304">
            <v>53087</v>
          </cell>
          <cell r="F4304">
            <v>910</v>
          </cell>
          <cell r="G4304">
            <v>3291</v>
          </cell>
          <cell r="H4304">
            <v>27663</v>
          </cell>
          <cell r="I4304">
            <v>1292</v>
          </cell>
          <cell r="J4304">
            <v>2324</v>
          </cell>
          <cell r="K4304">
            <v>1595</v>
          </cell>
          <cell r="L4304">
            <v>8695</v>
          </cell>
          <cell r="M4304">
            <v>13294</v>
          </cell>
          <cell r="N4304">
            <v>14730</v>
          </cell>
          <cell r="O4304">
            <v>33476</v>
          </cell>
          <cell r="P4304">
            <v>1558</v>
          </cell>
          <cell r="Q4304">
            <v>19314</v>
          </cell>
          <cell r="R4304">
            <v>96799</v>
          </cell>
          <cell r="S4304">
            <v>14264</v>
          </cell>
          <cell r="T4304">
            <v>39753</v>
          </cell>
          <cell r="U4304">
            <v>4266</v>
          </cell>
          <cell r="V4304">
            <v>3458</v>
          </cell>
          <cell r="W4304">
            <v>149886</v>
          </cell>
          <cell r="X4304">
            <v>203937</v>
          </cell>
          <cell r="Y4304">
            <v>353823</v>
          </cell>
        </row>
        <row r="4305">
          <cell r="C4305">
            <v>2709</v>
          </cell>
          <cell r="D4305">
            <v>407</v>
          </cell>
          <cell r="E4305">
            <v>19835</v>
          </cell>
          <cell r="F4305">
            <v>502</v>
          </cell>
          <cell r="G4305">
            <v>8423</v>
          </cell>
          <cell r="H4305">
            <v>11302</v>
          </cell>
          <cell r="I4305">
            <v>364</v>
          </cell>
          <cell r="J4305">
            <v>3825</v>
          </cell>
          <cell r="K4305">
            <v>800</v>
          </cell>
          <cell r="L4305">
            <v>5515</v>
          </cell>
          <cell r="M4305">
            <v>5087</v>
          </cell>
          <cell r="N4305">
            <v>2725</v>
          </cell>
          <cell r="O4305">
            <v>3041</v>
          </cell>
          <cell r="P4305">
            <v>280</v>
          </cell>
          <cell r="Q4305">
            <v>7775</v>
          </cell>
          <cell r="R4305">
            <v>41877</v>
          </cell>
          <cell r="S4305">
            <v>8900</v>
          </cell>
          <cell r="T4305">
            <v>994</v>
          </cell>
          <cell r="U4305">
            <v>354</v>
          </cell>
          <cell r="V4305">
            <v>2437</v>
          </cell>
          <cell r="W4305">
            <v>61712</v>
          </cell>
          <cell r="X4305">
            <v>65440</v>
          </cell>
          <cell r="Y4305">
            <v>127152</v>
          </cell>
        </row>
        <row r="4306">
          <cell r="C4306">
            <v>10641</v>
          </cell>
          <cell r="D4306">
            <v>9065</v>
          </cell>
          <cell r="E4306">
            <v>25257</v>
          </cell>
          <cell r="F4306">
            <v>2139</v>
          </cell>
          <cell r="G4306">
            <v>5924</v>
          </cell>
          <cell r="H4306">
            <v>27714</v>
          </cell>
          <cell r="I4306">
            <v>3178</v>
          </cell>
          <cell r="J4306">
            <v>6932</v>
          </cell>
          <cell r="K4306">
            <v>2952</v>
          </cell>
          <cell r="L4306">
            <v>20101</v>
          </cell>
          <cell r="M4306">
            <v>12415</v>
          </cell>
          <cell r="N4306">
            <v>4695</v>
          </cell>
          <cell r="O4306">
            <v>294</v>
          </cell>
          <cell r="P4306">
            <v>754</v>
          </cell>
          <cell r="Q4306">
            <v>924</v>
          </cell>
          <cell r="R4306">
            <v>52986</v>
          </cell>
          <cell r="S4306">
            <v>35694</v>
          </cell>
          <cell r="T4306">
            <v>10367</v>
          </cell>
          <cell r="U4306">
            <v>2298</v>
          </cell>
          <cell r="V4306">
            <v>2879</v>
          </cell>
          <cell r="W4306">
            <v>78243</v>
          </cell>
          <cell r="X4306">
            <v>158966</v>
          </cell>
          <cell r="Y4306">
            <v>237209</v>
          </cell>
        </row>
        <row r="4307">
          <cell r="C4307">
            <v>5544</v>
          </cell>
          <cell r="D4307">
            <v>2133</v>
          </cell>
          <cell r="E4307">
            <v>48313</v>
          </cell>
          <cell r="F4307">
            <v>910</v>
          </cell>
          <cell r="G4307">
            <v>5346</v>
          </cell>
          <cell r="H4307">
            <v>16610</v>
          </cell>
          <cell r="I4307">
            <v>0</v>
          </cell>
          <cell r="J4307">
            <v>560</v>
          </cell>
          <cell r="K4307">
            <v>732</v>
          </cell>
          <cell r="L4307">
            <v>7367</v>
          </cell>
          <cell r="M4307">
            <v>7064</v>
          </cell>
          <cell r="N4307">
            <v>20606</v>
          </cell>
          <cell r="O4307">
            <v>1764</v>
          </cell>
          <cell r="P4307">
            <v>1237</v>
          </cell>
          <cell r="Q4307">
            <v>13528</v>
          </cell>
          <cell r="R4307">
            <v>64721</v>
          </cell>
          <cell r="S4307">
            <v>1832</v>
          </cell>
          <cell r="T4307">
            <v>9489</v>
          </cell>
          <cell r="U4307">
            <v>1190</v>
          </cell>
          <cell r="V4307">
            <v>7417</v>
          </cell>
          <cell r="W4307">
            <v>113034</v>
          </cell>
          <cell r="X4307">
            <v>103329</v>
          </cell>
          <cell r="Y4307">
            <v>216363</v>
          </cell>
        </row>
        <row r="4308">
          <cell r="C4308">
            <v>4230</v>
          </cell>
          <cell r="D4308">
            <v>702</v>
          </cell>
          <cell r="E4308">
            <v>14788</v>
          </cell>
          <cell r="F4308">
            <v>210</v>
          </cell>
          <cell r="G4308">
            <v>1536</v>
          </cell>
          <cell r="H4308">
            <v>2791</v>
          </cell>
          <cell r="I4308">
            <v>358</v>
          </cell>
          <cell r="J4308">
            <v>560</v>
          </cell>
          <cell r="K4308">
            <v>480</v>
          </cell>
          <cell r="L4308">
            <v>2020</v>
          </cell>
          <cell r="M4308">
            <v>4128</v>
          </cell>
          <cell r="N4308">
            <v>2314</v>
          </cell>
          <cell r="O4308">
            <v>0</v>
          </cell>
          <cell r="P4308">
            <v>0</v>
          </cell>
          <cell r="Q4308">
            <v>3072</v>
          </cell>
          <cell r="R4308">
            <v>51248</v>
          </cell>
          <cell r="S4308">
            <v>3970</v>
          </cell>
          <cell r="T4308">
            <v>9938.5</v>
          </cell>
          <cell r="U4308">
            <v>1775</v>
          </cell>
          <cell r="V4308">
            <v>9853</v>
          </cell>
          <cell r="W4308">
            <v>66036</v>
          </cell>
          <cell r="X4308">
            <v>47937.5</v>
          </cell>
          <cell r="Y4308">
            <v>113973.5</v>
          </cell>
        </row>
        <row r="4309">
          <cell r="C4309">
            <v>5376</v>
          </cell>
          <cell r="D4309">
            <v>2244</v>
          </cell>
          <cell r="E4309">
            <v>6551</v>
          </cell>
          <cell r="F4309">
            <v>2465</v>
          </cell>
          <cell r="G4309">
            <v>2135</v>
          </cell>
          <cell r="H4309">
            <v>13844</v>
          </cell>
          <cell r="I4309">
            <v>815</v>
          </cell>
          <cell r="J4309">
            <v>912</v>
          </cell>
          <cell r="K4309">
            <v>480</v>
          </cell>
          <cell r="L4309">
            <v>4560</v>
          </cell>
          <cell r="M4309">
            <v>4640</v>
          </cell>
          <cell r="N4309">
            <v>854</v>
          </cell>
          <cell r="O4309">
            <v>0</v>
          </cell>
          <cell r="P4309">
            <v>0</v>
          </cell>
          <cell r="Q4309">
            <v>590</v>
          </cell>
          <cell r="R4309">
            <v>37611</v>
          </cell>
          <cell r="S4309">
            <v>20073</v>
          </cell>
          <cell r="T4309">
            <v>17474</v>
          </cell>
          <cell r="U4309">
            <v>0</v>
          </cell>
          <cell r="V4309">
            <v>1305</v>
          </cell>
          <cell r="W4309">
            <v>44162</v>
          </cell>
          <cell r="X4309">
            <v>77767</v>
          </cell>
          <cell r="Y4309">
            <v>121929</v>
          </cell>
        </row>
        <row r="4310">
          <cell r="C4310">
            <v>2016</v>
          </cell>
          <cell r="D4310">
            <v>300</v>
          </cell>
          <cell r="E4310">
            <v>19272</v>
          </cell>
          <cell r="F4310">
            <v>1120</v>
          </cell>
          <cell r="G4310">
            <v>2374</v>
          </cell>
          <cell r="H4310">
            <v>5895</v>
          </cell>
          <cell r="I4310">
            <v>0</v>
          </cell>
          <cell r="J4310">
            <v>0</v>
          </cell>
          <cell r="K4310">
            <v>1415</v>
          </cell>
          <cell r="L4310">
            <v>6285</v>
          </cell>
          <cell r="M4310">
            <v>3994</v>
          </cell>
          <cell r="N4310">
            <v>2511</v>
          </cell>
          <cell r="O4310">
            <v>4266</v>
          </cell>
          <cell r="P4310">
            <v>559</v>
          </cell>
          <cell r="Q4310">
            <v>4648</v>
          </cell>
          <cell r="R4310">
            <v>32167</v>
          </cell>
          <cell r="S4310">
            <v>2988</v>
          </cell>
          <cell r="T4310">
            <v>5162</v>
          </cell>
          <cell r="U4310">
            <v>665</v>
          </cell>
          <cell r="V4310">
            <v>2569</v>
          </cell>
          <cell r="W4310">
            <v>51439</v>
          </cell>
          <cell r="X4310">
            <v>46767</v>
          </cell>
          <cell r="Y4310">
            <v>98206</v>
          </cell>
        </row>
        <row r="4311">
          <cell r="C4311">
            <v>0</v>
          </cell>
          <cell r="D4311">
            <v>0</v>
          </cell>
          <cell r="E4311">
            <v>2276</v>
          </cell>
          <cell r="F4311">
            <v>0</v>
          </cell>
          <cell r="G4311">
            <v>415</v>
          </cell>
          <cell r="H4311">
            <v>1257</v>
          </cell>
          <cell r="I4311">
            <v>433</v>
          </cell>
          <cell r="J4311">
            <v>0</v>
          </cell>
          <cell r="K4311">
            <v>0</v>
          </cell>
          <cell r="L4311">
            <v>4895</v>
          </cell>
          <cell r="M4311">
            <v>170</v>
          </cell>
          <cell r="N4311">
            <v>0</v>
          </cell>
          <cell r="O4311">
            <v>0</v>
          </cell>
          <cell r="P4311">
            <v>0</v>
          </cell>
          <cell r="Q4311">
            <v>0</v>
          </cell>
          <cell r="R4311">
            <v>7583</v>
          </cell>
          <cell r="S4311">
            <v>0</v>
          </cell>
          <cell r="T4311">
            <v>792</v>
          </cell>
          <cell r="U4311">
            <v>0</v>
          </cell>
          <cell r="V4311">
            <v>1784</v>
          </cell>
          <cell r="W4311">
            <v>9859</v>
          </cell>
          <cell r="X4311">
            <v>9746</v>
          </cell>
          <cell r="Y4311">
            <v>19605</v>
          </cell>
        </row>
        <row r="4312">
          <cell r="C4312">
            <v>11924</v>
          </cell>
          <cell r="D4312">
            <v>7523</v>
          </cell>
          <cell r="E4312">
            <v>289485</v>
          </cell>
          <cell r="F4312">
            <v>5150</v>
          </cell>
          <cell r="G4312">
            <v>8242</v>
          </cell>
          <cell r="H4312">
            <v>109051</v>
          </cell>
          <cell r="I4312">
            <v>1986</v>
          </cell>
          <cell r="J4312">
            <v>1355</v>
          </cell>
          <cell r="K4312">
            <v>3965</v>
          </cell>
          <cell r="L4312">
            <v>27338</v>
          </cell>
          <cell r="M4312">
            <v>23750</v>
          </cell>
          <cell r="N4312">
            <v>3336</v>
          </cell>
          <cell r="O4312">
            <v>22615</v>
          </cell>
          <cell r="P4312">
            <v>2081</v>
          </cell>
          <cell r="Q4312">
            <v>3639</v>
          </cell>
          <cell r="R4312">
            <v>133365</v>
          </cell>
          <cell r="S4312">
            <v>2410</v>
          </cell>
          <cell r="T4312">
            <v>11231</v>
          </cell>
          <cell r="U4312">
            <v>5635</v>
          </cell>
          <cell r="V4312">
            <v>20978</v>
          </cell>
          <cell r="W4312">
            <v>422850</v>
          </cell>
          <cell r="X4312">
            <v>272209</v>
          </cell>
          <cell r="Y4312">
            <v>695059</v>
          </cell>
        </row>
        <row r="4313">
          <cell r="C4313">
            <v>4920</v>
          </cell>
          <cell r="D4313">
            <v>966</v>
          </cell>
          <cell r="E4313">
            <v>19581</v>
          </cell>
          <cell r="F4313">
            <v>0</v>
          </cell>
          <cell r="G4313">
            <v>3283</v>
          </cell>
          <cell r="H4313">
            <v>20705</v>
          </cell>
          <cell r="I4313">
            <v>798</v>
          </cell>
          <cell r="J4313">
            <v>2107</v>
          </cell>
          <cell r="K4313">
            <v>929</v>
          </cell>
          <cell r="L4313">
            <v>10569</v>
          </cell>
          <cell r="M4313">
            <v>8121</v>
          </cell>
          <cell r="N4313">
            <v>2545</v>
          </cell>
          <cell r="O4313">
            <v>1881</v>
          </cell>
          <cell r="P4313">
            <v>0</v>
          </cell>
          <cell r="Q4313">
            <v>1642</v>
          </cell>
          <cell r="R4313">
            <v>51374</v>
          </cell>
          <cell r="S4313">
            <v>6807</v>
          </cell>
          <cell r="T4313">
            <v>4867</v>
          </cell>
          <cell r="U4313">
            <v>635</v>
          </cell>
          <cell r="V4313">
            <v>2366</v>
          </cell>
          <cell r="W4313">
            <v>70955</v>
          </cell>
          <cell r="X4313">
            <v>73141</v>
          </cell>
          <cell r="Y4313">
            <v>144096</v>
          </cell>
        </row>
        <row r="4314">
          <cell r="C4314">
            <v>14535</v>
          </cell>
          <cell r="D4314">
            <v>8546</v>
          </cell>
          <cell r="E4314">
            <v>28225</v>
          </cell>
          <cell r="F4314">
            <v>2055</v>
          </cell>
          <cell r="G4314">
            <v>7147</v>
          </cell>
          <cell r="H4314">
            <v>25345</v>
          </cell>
          <cell r="I4314">
            <v>4102</v>
          </cell>
          <cell r="J4314">
            <v>7500</v>
          </cell>
          <cell r="K4314">
            <v>2509</v>
          </cell>
          <cell r="L4314">
            <v>16457</v>
          </cell>
          <cell r="M4314">
            <v>10444</v>
          </cell>
          <cell r="N4314">
            <v>1133</v>
          </cell>
          <cell r="O4314">
            <v>2947</v>
          </cell>
          <cell r="P4314">
            <v>394</v>
          </cell>
          <cell r="Q4314">
            <v>723</v>
          </cell>
          <cell r="R4314">
            <v>58537</v>
          </cell>
          <cell r="S4314">
            <v>2265</v>
          </cell>
          <cell r="T4314">
            <v>18078</v>
          </cell>
          <cell r="U4314">
            <v>3502</v>
          </cell>
          <cell r="V4314">
            <v>2125</v>
          </cell>
          <cell r="W4314">
            <v>86762</v>
          </cell>
          <cell r="X4314">
            <v>129807</v>
          </cell>
          <cell r="Y4314">
            <v>216569</v>
          </cell>
        </row>
        <row r="4315">
          <cell r="C4315">
            <v>0</v>
          </cell>
          <cell r="D4315">
            <v>0</v>
          </cell>
          <cell r="E4315">
            <v>1390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  <cell r="J4315">
            <v>0</v>
          </cell>
          <cell r="K4315">
            <v>0</v>
          </cell>
          <cell r="L4315">
            <v>0</v>
          </cell>
          <cell r="M4315">
            <v>0</v>
          </cell>
          <cell r="N4315">
            <v>0</v>
          </cell>
          <cell r="O4315">
            <v>0</v>
          </cell>
          <cell r="P4315">
            <v>0</v>
          </cell>
          <cell r="Q4315">
            <v>0</v>
          </cell>
          <cell r="R4315">
            <v>3039</v>
          </cell>
          <cell r="S4315">
            <v>0</v>
          </cell>
          <cell r="T4315">
            <v>0</v>
          </cell>
          <cell r="U4315">
            <v>0</v>
          </cell>
          <cell r="V4315">
            <v>511</v>
          </cell>
          <cell r="W4315">
            <v>4429</v>
          </cell>
          <cell r="X4315">
            <v>511</v>
          </cell>
          <cell r="Y4315">
            <v>4940</v>
          </cell>
        </row>
        <row r="4316">
          <cell r="C4316">
            <v>0</v>
          </cell>
          <cell r="D4316">
            <v>0</v>
          </cell>
          <cell r="E4316">
            <v>0</v>
          </cell>
          <cell r="F4316">
            <v>0</v>
          </cell>
          <cell r="G4316">
            <v>317</v>
          </cell>
          <cell r="H4316">
            <v>0</v>
          </cell>
          <cell r="I4316">
            <v>0</v>
          </cell>
          <cell r="J4316">
            <v>0</v>
          </cell>
          <cell r="K4316">
            <v>0</v>
          </cell>
          <cell r="L4316">
            <v>0</v>
          </cell>
          <cell r="M4316">
            <v>0</v>
          </cell>
          <cell r="N4316">
            <v>0</v>
          </cell>
          <cell r="O4316">
            <v>0</v>
          </cell>
          <cell r="P4316">
            <v>0</v>
          </cell>
          <cell r="Q4316">
            <v>0</v>
          </cell>
          <cell r="R4316">
            <v>3045</v>
          </cell>
          <cell r="S4316">
            <v>0</v>
          </cell>
          <cell r="T4316">
            <v>0</v>
          </cell>
          <cell r="U4316">
            <v>0</v>
          </cell>
          <cell r="V4316">
            <v>0</v>
          </cell>
          <cell r="W4316">
            <v>3045</v>
          </cell>
          <cell r="X4316">
            <v>317</v>
          </cell>
          <cell r="Y4316">
            <v>3362</v>
          </cell>
        </row>
        <row r="4317">
          <cell r="C4317">
            <v>0</v>
          </cell>
          <cell r="D4317">
            <v>0</v>
          </cell>
          <cell r="E4317">
            <v>500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  <cell r="J4317">
            <v>0</v>
          </cell>
          <cell r="K4317">
            <v>0</v>
          </cell>
          <cell r="L4317">
            <v>0</v>
          </cell>
          <cell r="M4317">
            <v>0</v>
          </cell>
          <cell r="N4317">
            <v>0</v>
          </cell>
          <cell r="O4317">
            <v>0</v>
          </cell>
          <cell r="P4317">
            <v>0</v>
          </cell>
          <cell r="Q4317">
            <v>0</v>
          </cell>
          <cell r="R4317">
            <v>5097</v>
          </cell>
          <cell r="S4317">
            <v>0</v>
          </cell>
          <cell r="T4317">
            <v>0</v>
          </cell>
          <cell r="U4317">
            <v>0</v>
          </cell>
          <cell r="V4317">
            <v>1883</v>
          </cell>
          <cell r="W4317">
            <v>5597</v>
          </cell>
          <cell r="X4317">
            <v>1883</v>
          </cell>
          <cell r="Y4317">
            <v>7480</v>
          </cell>
        </row>
        <row r="4318">
          <cell r="C4318">
            <v>0</v>
          </cell>
          <cell r="D4318">
            <v>0</v>
          </cell>
          <cell r="E4318">
            <v>0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  <cell r="J4318">
            <v>0</v>
          </cell>
          <cell r="K4318">
            <v>0</v>
          </cell>
          <cell r="L4318">
            <v>0</v>
          </cell>
          <cell r="M4318">
            <v>0</v>
          </cell>
          <cell r="N4318">
            <v>0</v>
          </cell>
          <cell r="O4318">
            <v>0</v>
          </cell>
          <cell r="P4318">
            <v>0</v>
          </cell>
          <cell r="Q4318">
            <v>0</v>
          </cell>
          <cell r="R4318">
            <v>0</v>
          </cell>
          <cell r="S4318">
            <v>0</v>
          </cell>
          <cell r="T4318">
            <v>0</v>
          </cell>
          <cell r="U4318">
            <v>0</v>
          </cell>
          <cell r="V4318">
            <v>0</v>
          </cell>
          <cell r="W4318">
            <v>0</v>
          </cell>
          <cell r="X4318">
            <v>0</v>
          </cell>
          <cell r="Y4318">
            <v>0</v>
          </cell>
        </row>
        <row r="4319">
          <cell r="C4319">
            <v>0</v>
          </cell>
          <cell r="D4319">
            <v>0</v>
          </cell>
          <cell r="E4319">
            <v>0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  <cell r="J4319">
            <v>0</v>
          </cell>
          <cell r="K4319">
            <v>0</v>
          </cell>
          <cell r="L4319">
            <v>0</v>
          </cell>
          <cell r="M4319">
            <v>0</v>
          </cell>
          <cell r="N4319">
            <v>0</v>
          </cell>
          <cell r="O4319">
            <v>0</v>
          </cell>
          <cell r="P4319">
            <v>0</v>
          </cell>
          <cell r="Q4319">
            <v>0</v>
          </cell>
          <cell r="R4319">
            <v>23325</v>
          </cell>
          <cell r="S4319">
            <v>0</v>
          </cell>
          <cell r="T4319">
            <v>0</v>
          </cell>
          <cell r="U4319">
            <v>0</v>
          </cell>
          <cell r="V4319">
            <v>0</v>
          </cell>
          <cell r="W4319">
            <v>23325</v>
          </cell>
          <cell r="X4319">
            <v>0</v>
          </cell>
          <cell r="Y4319">
            <v>23325</v>
          </cell>
        </row>
        <row r="4320">
          <cell r="C4320">
            <v>0</v>
          </cell>
          <cell r="D4320">
            <v>0</v>
          </cell>
          <cell r="E4320">
            <v>0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  <cell r="J4320">
            <v>0</v>
          </cell>
          <cell r="K4320">
            <v>0</v>
          </cell>
          <cell r="L4320">
            <v>0</v>
          </cell>
          <cell r="M4320">
            <v>0</v>
          </cell>
          <cell r="N4320">
            <v>0</v>
          </cell>
          <cell r="O4320">
            <v>0</v>
          </cell>
          <cell r="P4320">
            <v>0</v>
          </cell>
          <cell r="Q4320">
            <v>404</v>
          </cell>
          <cell r="R4320">
            <v>199</v>
          </cell>
          <cell r="S4320">
            <v>26195</v>
          </cell>
          <cell r="T4320">
            <v>0</v>
          </cell>
          <cell r="U4320">
            <v>0</v>
          </cell>
          <cell r="V4320">
            <v>0</v>
          </cell>
          <cell r="W4320">
            <v>199</v>
          </cell>
          <cell r="X4320">
            <v>26599</v>
          </cell>
          <cell r="Y4320">
            <v>26798</v>
          </cell>
        </row>
        <row r="4321">
          <cell r="C4321">
            <v>86133</v>
          </cell>
          <cell r="D4321">
            <v>41596</v>
          </cell>
          <cell r="E4321">
            <v>672343</v>
          </cell>
          <cell r="F4321">
            <v>20071</v>
          </cell>
          <cell r="G4321">
            <v>60246</v>
          </cell>
          <cell r="H4321">
            <v>297088</v>
          </cell>
          <cell r="I4321">
            <v>15875</v>
          </cell>
          <cell r="J4321">
            <v>33648</v>
          </cell>
          <cell r="K4321">
            <v>17297</v>
          </cell>
          <cell r="L4321">
            <v>125884</v>
          </cell>
          <cell r="M4321">
            <v>111324</v>
          </cell>
          <cell r="N4321">
            <v>68614</v>
          </cell>
          <cell r="O4321">
            <v>80069</v>
          </cell>
          <cell r="P4321">
            <v>9977</v>
          </cell>
          <cell r="Q4321">
            <v>71242</v>
          </cell>
          <cell r="R4321">
            <v>830217</v>
          </cell>
          <cell r="S4321">
            <v>151561</v>
          </cell>
          <cell r="T4321">
            <v>157638.5</v>
          </cell>
          <cell r="U4321">
            <v>26691</v>
          </cell>
          <cell r="V4321">
            <v>74096</v>
          </cell>
          <cell r="W4321">
            <v>1502560</v>
          </cell>
          <cell r="X4321">
            <v>1449050.5</v>
          </cell>
          <cell r="Y4321">
            <v>2951610.5</v>
          </cell>
        </row>
        <row r="4322">
          <cell r="C4322">
            <v>0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  <cell r="H4322">
            <v>0</v>
          </cell>
          <cell r="I4322">
            <v>0</v>
          </cell>
          <cell r="J4322">
            <v>0</v>
          </cell>
          <cell r="K4322">
            <v>0</v>
          </cell>
          <cell r="L4322">
            <v>0</v>
          </cell>
          <cell r="M4322">
            <v>0</v>
          </cell>
          <cell r="N4322">
            <v>0</v>
          </cell>
          <cell r="O4322">
            <v>0</v>
          </cell>
          <cell r="P4322">
            <v>0</v>
          </cell>
          <cell r="Q4322">
            <v>0</v>
          </cell>
          <cell r="R4322">
            <v>0</v>
          </cell>
          <cell r="S4322">
            <v>0</v>
          </cell>
          <cell r="T4322">
            <v>0</v>
          </cell>
          <cell r="U4322">
            <v>0</v>
          </cell>
          <cell r="V4322">
            <v>0</v>
          </cell>
          <cell r="W4322">
            <v>0</v>
          </cell>
          <cell r="X4322">
            <v>0</v>
          </cell>
          <cell r="Y4322">
            <v>0</v>
          </cell>
        </row>
        <row r="4323">
          <cell r="C4323">
            <v>0</v>
          </cell>
          <cell r="D4323">
            <v>0</v>
          </cell>
          <cell r="E4323">
            <v>0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  <cell r="J4323">
            <v>0</v>
          </cell>
          <cell r="K4323">
            <v>0</v>
          </cell>
          <cell r="L4323">
            <v>0</v>
          </cell>
          <cell r="M4323">
            <v>0</v>
          </cell>
          <cell r="N4323">
            <v>0</v>
          </cell>
          <cell r="O4323">
            <v>0</v>
          </cell>
          <cell r="P4323">
            <v>0</v>
          </cell>
          <cell r="Q4323">
            <v>0</v>
          </cell>
          <cell r="R4323">
            <v>0</v>
          </cell>
          <cell r="S4323">
            <v>0</v>
          </cell>
          <cell r="T4323">
            <v>0</v>
          </cell>
          <cell r="U4323">
            <v>0</v>
          </cell>
          <cell r="V4323">
            <v>0</v>
          </cell>
          <cell r="W4323">
            <v>0</v>
          </cell>
          <cell r="X4323">
            <v>0</v>
          </cell>
          <cell r="Y4323">
            <v>0</v>
          </cell>
        </row>
        <row r="4324">
          <cell r="C4324">
            <v>0</v>
          </cell>
          <cell r="D4324">
            <v>280</v>
          </cell>
          <cell r="E4324">
            <v>0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  <cell r="J4324">
            <v>0</v>
          </cell>
          <cell r="K4324">
            <v>0</v>
          </cell>
          <cell r="L4324">
            <v>0</v>
          </cell>
          <cell r="M4324">
            <v>0</v>
          </cell>
          <cell r="N4324">
            <v>0</v>
          </cell>
          <cell r="O4324">
            <v>0</v>
          </cell>
          <cell r="P4324">
            <v>0</v>
          </cell>
          <cell r="Q4324">
            <v>0</v>
          </cell>
          <cell r="R4324">
            <v>0</v>
          </cell>
          <cell r="S4324">
            <v>0</v>
          </cell>
          <cell r="T4324">
            <v>0</v>
          </cell>
          <cell r="U4324">
            <v>0</v>
          </cell>
          <cell r="V4324">
            <v>0</v>
          </cell>
          <cell r="W4324">
            <v>0</v>
          </cell>
          <cell r="X4324">
            <v>280</v>
          </cell>
          <cell r="Y4324">
            <v>280</v>
          </cell>
        </row>
        <row r="4325">
          <cell r="C4325">
            <v>0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  <cell r="J4325">
            <v>0</v>
          </cell>
          <cell r="K4325">
            <v>0</v>
          </cell>
          <cell r="L4325">
            <v>0</v>
          </cell>
          <cell r="M4325">
            <v>0</v>
          </cell>
          <cell r="N4325">
            <v>0</v>
          </cell>
          <cell r="O4325">
            <v>0</v>
          </cell>
          <cell r="P4325">
            <v>0</v>
          </cell>
          <cell r="Q4325">
            <v>0</v>
          </cell>
          <cell r="R4325">
            <v>0</v>
          </cell>
          <cell r="S4325">
            <v>0</v>
          </cell>
          <cell r="T4325">
            <v>0</v>
          </cell>
          <cell r="U4325">
            <v>0</v>
          </cell>
          <cell r="V4325">
            <v>0</v>
          </cell>
          <cell r="W4325">
            <v>0</v>
          </cell>
          <cell r="X4325">
            <v>0</v>
          </cell>
          <cell r="Y4325">
            <v>0</v>
          </cell>
        </row>
        <row r="4326">
          <cell r="C4326">
            <v>0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  <cell r="J4326">
            <v>0</v>
          </cell>
          <cell r="K4326">
            <v>0</v>
          </cell>
          <cell r="L4326">
            <v>0</v>
          </cell>
          <cell r="M4326">
            <v>0</v>
          </cell>
          <cell r="N4326">
            <v>0</v>
          </cell>
          <cell r="O4326">
            <v>0</v>
          </cell>
          <cell r="P4326">
            <v>0</v>
          </cell>
          <cell r="Q4326">
            <v>0</v>
          </cell>
          <cell r="R4326">
            <v>0</v>
          </cell>
          <cell r="S4326">
            <v>0</v>
          </cell>
          <cell r="T4326">
            <v>0</v>
          </cell>
          <cell r="U4326">
            <v>0</v>
          </cell>
          <cell r="V4326">
            <v>0</v>
          </cell>
          <cell r="W4326">
            <v>0</v>
          </cell>
          <cell r="X4326">
            <v>0</v>
          </cell>
          <cell r="Y4326">
            <v>0</v>
          </cell>
        </row>
        <row r="4327">
          <cell r="C4327">
            <v>0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  <cell r="H4327">
            <v>0</v>
          </cell>
          <cell r="I4327">
            <v>0</v>
          </cell>
          <cell r="J4327">
            <v>0</v>
          </cell>
          <cell r="K4327">
            <v>0</v>
          </cell>
          <cell r="L4327">
            <v>0</v>
          </cell>
          <cell r="M4327">
            <v>0</v>
          </cell>
          <cell r="N4327">
            <v>0</v>
          </cell>
          <cell r="O4327">
            <v>0</v>
          </cell>
          <cell r="P4327">
            <v>0</v>
          </cell>
          <cell r="Q4327">
            <v>0</v>
          </cell>
          <cell r="R4327">
            <v>0</v>
          </cell>
          <cell r="S4327">
            <v>0</v>
          </cell>
          <cell r="T4327">
            <v>0</v>
          </cell>
          <cell r="U4327">
            <v>0</v>
          </cell>
          <cell r="V4327">
            <v>0</v>
          </cell>
          <cell r="W4327">
            <v>0</v>
          </cell>
          <cell r="X4327">
            <v>0</v>
          </cell>
          <cell r="Y4327">
            <v>0</v>
          </cell>
        </row>
        <row r="4328">
          <cell r="C4328">
            <v>0</v>
          </cell>
          <cell r="D4328">
            <v>0</v>
          </cell>
          <cell r="E4328">
            <v>0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  <cell r="J4328">
            <v>0</v>
          </cell>
          <cell r="K4328">
            <v>0</v>
          </cell>
          <cell r="L4328">
            <v>0</v>
          </cell>
          <cell r="M4328">
            <v>0</v>
          </cell>
          <cell r="N4328">
            <v>0</v>
          </cell>
          <cell r="O4328">
            <v>0</v>
          </cell>
          <cell r="P4328">
            <v>0</v>
          </cell>
          <cell r="Q4328">
            <v>0</v>
          </cell>
          <cell r="R4328">
            <v>0</v>
          </cell>
          <cell r="S4328">
            <v>0</v>
          </cell>
          <cell r="T4328">
            <v>0</v>
          </cell>
          <cell r="U4328">
            <v>0</v>
          </cell>
          <cell r="V4328">
            <v>0</v>
          </cell>
          <cell r="W4328">
            <v>0</v>
          </cell>
          <cell r="X4328">
            <v>0</v>
          </cell>
          <cell r="Y4328">
            <v>0</v>
          </cell>
        </row>
        <row r="4329">
          <cell r="C4329">
            <v>0</v>
          </cell>
          <cell r="D4329">
            <v>0</v>
          </cell>
          <cell r="E4329">
            <v>0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  <cell r="J4329">
            <v>0</v>
          </cell>
          <cell r="K4329">
            <v>0</v>
          </cell>
          <cell r="L4329">
            <v>0</v>
          </cell>
          <cell r="M4329">
            <v>0</v>
          </cell>
          <cell r="N4329">
            <v>0</v>
          </cell>
          <cell r="O4329">
            <v>0</v>
          </cell>
          <cell r="P4329">
            <v>0</v>
          </cell>
          <cell r="Q4329">
            <v>0</v>
          </cell>
          <cell r="R4329">
            <v>0</v>
          </cell>
          <cell r="S4329">
            <v>0</v>
          </cell>
          <cell r="T4329">
            <v>0</v>
          </cell>
          <cell r="U4329">
            <v>0</v>
          </cell>
          <cell r="V4329">
            <v>0</v>
          </cell>
          <cell r="W4329">
            <v>0</v>
          </cell>
          <cell r="X4329">
            <v>0</v>
          </cell>
          <cell r="Y4329">
            <v>0</v>
          </cell>
        </row>
        <row r="4330">
          <cell r="C4330">
            <v>0</v>
          </cell>
          <cell r="D4330">
            <v>0</v>
          </cell>
          <cell r="E4330">
            <v>0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  <cell r="J4330">
            <v>0</v>
          </cell>
          <cell r="K4330">
            <v>0</v>
          </cell>
          <cell r="L4330">
            <v>0</v>
          </cell>
          <cell r="M4330">
            <v>0</v>
          </cell>
          <cell r="N4330">
            <v>0</v>
          </cell>
          <cell r="O4330">
            <v>0</v>
          </cell>
          <cell r="P4330">
            <v>0</v>
          </cell>
          <cell r="Q4330">
            <v>0</v>
          </cell>
          <cell r="R4330">
            <v>0</v>
          </cell>
          <cell r="S4330">
            <v>0</v>
          </cell>
          <cell r="T4330">
            <v>0</v>
          </cell>
          <cell r="U4330">
            <v>0</v>
          </cell>
          <cell r="V4330">
            <v>0</v>
          </cell>
          <cell r="W4330">
            <v>0</v>
          </cell>
          <cell r="X4330">
            <v>0</v>
          </cell>
          <cell r="Y4330">
            <v>0</v>
          </cell>
        </row>
        <row r="4331">
          <cell r="C4331">
            <v>0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  <cell r="J4331">
            <v>0</v>
          </cell>
          <cell r="K4331">
            <v>0</v>
          </cell>
          <cell r="L4331">
            <v>0</v>
          </cell>
          <cell r="M4331">
            <v>0</v>
          </cell>
          <cell r="N4331">
            <v>0</v>
          </cell>
          <cell r="O4331">
            <v>0</v>
          </cell>
          <cell r="P4331">
            <v>0</v>
          </cell>
          <cell r="Q4331">
            <v>0</v>
          </cell>
          <cell r="R4331">
            <v>0</v>
          </cell>
          <cell r="S4331">
            <v>0</v>
          </cell>
          <cell r="T4331">
            <v>0</v>
          </cell>
          <cell r="U4331">
            <v>0</v>
          </cell>
          <cell r="V4331">
            <v>0</v>
          </cell>
          <cell r="W4331">
            <v>0</v>
          </cell>
          <cell r="X4331">
            <v>0</v>
          </cell>
          <cell r="Y4331">
            <v>0</v>
          </cell>
        </row>
        <row r="4332">
          <cell r="C4332">
            <v>0</v>
          </cell>
          <cell r="D4332">
            <v>105</v>
          </cell>
          <cell r="E4332">
            <v>0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  <cell r="J4332">
            <v>0</v>
          </cell>
          <cell r="K4332">
            <v>0</v>
          </cell>
          <cell r="L4332">
            <v>0</v>
          </cell>
          <cell r="M4332">
            <v>0</v>
          </cell>
          <cell r="N4332">
            <v>0</v>
          </cell>
          <cell r="O4332">
            <v>0</v>
          </cell>
          <cell r="P4332">
            <v>0</v>
          </cell>
          <cell r="Q4332">
            <v>0</v>
          </cell>
          <cell r="R4332">
            <v>0</v>
          </cell>
          <cell r="S4332">
            <v>0</v>
          </cell>
          <cell r="T4332">
            <v>0</v>
          </cell>
          <cell r="U4332">
            <v>0</v>
          </cell>
          <cell r="V4332">
            <v>0</v>
          </cell>
          <cell r="W4332">
            <v>0</v>
          </cell>
          <cell r="X4332">
            <v>105</v>
          </cell>
          <cell r="Y4332">
            <v>105</v>
          </cell>
        </row>
        <row r="4333">
          <cell r="C4333">
            <v>0</v>
          </cell>
          <cell r="D4333">
            <v>0</v>
          </cell>
          <cell r="E4333">
            <v>0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  <cell r="J4333">
            <v>0</v>
          </cell>
          <cell r="K4333">
            <v>0</v>
          </cell>
          <cell r="L4333">
            <v>0</v>
          </cell>
          <cell r="M4333">
            <v>0</v>
          </cell>
          <cell r="N4333">
            <v>0</v>
          </cell>
          <cell r="O4333">
            <v>0</v>
          </cell>
          <cell r="P4333">
            <v>0</v>
          </cell>
          <cell r="Q4333">
            <v>0</v>
          </cell>
          <cell r="R4333">
            <v>0</v>
          </cell>
          <cell r="S4333">
            <v>0</v>
          </cell>
          <cell r="T4333">
            <v>0</v>
          </cell>
          <cell r="U4333">
            <v>0</v>
          </cell>
          <cell r="V4333">
            <v>0</v>
          </cell>
          <cell r="W4333">
            <v>0</v>
          </cell>
          <cell r="X4333">
            <v>0</v>
          </cell>
          <cell r="Y4333">
            <v>0</v>
          </cell>
        </row>
        <row r="4334">
          <cell r="C4334">
            <v>0</v>
          </cell>
          <cell r="D4334">
            <v>315</v>
          </cell>
          <cell r="E4334">
            <v>0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  <cell r="J4334">
            <v>0</v>
          </cell>
          <cell r="K4334">
            <v>0</v>
          </cell>
          <cell r="L4334">
            <v>0</v>
          </cell>
          <cell r="M4334">
            <v>0</v>
          </cell>
          <cell r="N4334">
            <v>0</v>
          </cell>
          <cell r="O4334">
            <v>0</v>
          </cell>
          <cell r="P4334">
            <v>0</v>
          </cell>
          <cell r="Q4334">
            <v>0</v>
          </cell>
          <cell r="R4334">
            <v>0</v>
          </cell>
          <cell r="S4334">
            <v>0</v>
          </cell>
          <cell r="T4334">
            <v>0</v>
          </cell>
          <cell r="U4334">
            <v>0</v>
          </cell>
          <cell r="V4334">
            <v>0</v>
          </cell>
          <cell r="W4334">
            <v>0</v>
          </cell>
          <cell r="X4334">
            <v>315</v>
          </cell>
          <cell r="Y4334">
            <v>315</v>
          </cell>
        </row>
        <row r="4335">
          <cell r="C4335">
            <v>0</v>
          </cell>
          <cell r="D4335">
            <v>0</v>
          </cell>
          <cell r="E4335">
            <v>0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  <cell r="J4335">
            <v>0</v>
          </cell>
          <cell r="K4335">
            <v>0</v>
          </cell>
          <cell r="L4335">
            <v>0</v>
          </cell>
          <cell r="M4335">
            <v>0</v>
          </cell>
          <cell r="N4335">
            <v>0</v>
          </cell>
          <cell r="O4335">
            <v>0</v>
          </cell>
          <cell r="P4335">
            <v>0</v>
          </cell>
          <cell r="Q4335">
            <v>0</v>
          </cell>
          <cell r="R4335">
            <v>0</v>
          </cell>
          <cell r="S4335">
            <v>0</v>
          </cell>
          <cell r="T4335">
            <v>0</v>
          </cell>
          <cell r="U4335">
            <v>0</v>
          </cell>
          <cell r="V4335">
            <v>0</v>
          </cell>
          <cell r="W4335">
            <v>0</v>
          </cell>
          <cell r="X4335">
            <v>0</v>
          </cell>
          <cell r="Y4335">
            <v>0</v>
          </cell>
        </row>
        <row r="4336">
          <cell r="C4336">
            <v>0</v>
          </cell>
          <cell r="D4336">
            <v>0</v>
          </cell>
          <cell r="E4336">
            <v>0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  <cell r="J4336">
            <v>0</v>
          </cell>
          <cell r="K4336">
            <v>0</v>
          </cell>
          <cell r="L4336">
            <v>0</v>
          </cell>
          <cell r="M4336">
            <v>0</v>
          </cell>
          <cell r="N4336">
            <v>0</v>
          </cell>
          <cell r="O4336">
            <v>0</v>
          </cell>
          <cell r="P4336">
            <v>0</v>
          </cell>
          <cell r="Q4336">
            <v>0</v>
          </cell>
          <cell r="R4336">
            <v>0</v>
          </cell>
          <cell r="S4336">
            <v>0</v>
          </cell>
          <cell r="T4336">
            <v>0</v>
          </cell>
          <cell r="U4336">
            <v>0</v>
          </cell>
          <cell r="V4336">
            <v>0</v>
          </cell>
          <cell r="W4336">
            <v>0</v>
          </cell>
          <cell r="X4336">
            <v>0</v>
          </cell>
          <cell r="Y4336">
            <v>0</v>
          </cell>
        </row>
        <row r="4337">
          <cell r="C4337">
            <v>0</v>
          </cell>
          <cell r="D4337">
            <v>0</v>
          </cell>
          <cell r="E4337">
            <v>0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  <cell r="J4337">
            <v>0</v>
          </cell>
          <cell r="K4337">
            <v>0</v>
          </cell>
          <cell r="L4337">
            <v>0</v>
          </cell>
          <cell r="M4337">
            <v>0</v>
          </cell>
          <cell r="N4337">
            <v>0</v>
          </cell>
          <cell r="O4337">
            <v>0</v>
          </cell>
          <cell r="P4337">
            <v>0</v>
          </cell>
          <cell r="Q4337">
            <v>0</v>
          </cell>
          <cell r="R4337">
            <v>0</v>
          </cell>
          <cell r="S4337">
            <v>0</v>
          </cell>
          <cell r="T4337">
            <v>0</v>
          </cell>
          <cell r="U4337">
            <v>0</v>
          </cell>
          <cell r="V4337">
            <v>0</v>
          </cell>
          <cell r="W4337">
            <v>0</v>
          </cell>
          <cell r="X4337">
            <v>0</v>
          </cell>
          <cell r="Y4337">
            <v>0</v>
          </cell>
        </row>
        <row r="4338">
          <cell r="C4338">
            <v>0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  <cell r="J4338">
            <v>0</v>
          </cell>
          <cell r="K4338">
            <v>0</v>
          </cell>
          <cell r="L4338">
            <v>0</v>
          </cell>
          <cell r="M4338">
            <v>0</v>
          </cell>
          <cell r="N4338">
            <v>0</v>
          </cell>
          <cell r="O4338">
            <v>0</v>
          </cell>
          <cell r="P4338">
            <v>0</v>
          </cell>
          <cell r="Q4338">
            <v>0</v>
          </cell>
          <cell r="R4338">
            <v>0</v>
          </cell>
          <cell r="S4338">
            <v>0</v>
          </cell>
          <cell r="T4338">
            <v>0</v>
          </cell>
          <cell r="U4338">
            <v>0</v>
          </cell>
          <cell r="V4338">
            <v>0</v>
          </cell>
          <cell r="W4338">
            <v>0</v>
          </cell>
          <cell r="X4338">
            <v>0</v>
          </cell>
          <cell r="Y4338">
            <v>0</v>
          </cell>
        </row>
        <row r="4339">
          <cell r="C4339">
            <v>0</v>
          </cell>
          <cell r="D4339">
            <v>0</v>
          </cell>
          <cell r="E4339">
            <v>0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  <cell r="J4339">
            <v>0</v>
          </cell>
          <cell r="K4339">
            <v>0</v>
          </cell>
          <cell r="L4339">
            <v>0</v>
          </cell>
          <cell r="M4339">
            <v>0</v>
          </cell>
          <cell r="N4339">
            <v>0</v>
          </cell>
          <cell r="O4339">
            <v>0</v>
          </cell>
          <cell r="P4339">
            <v>0</v>
          </cell>
          <cell r="Q4339">
            <v>0</v>
          </cell>
          <cell r="R4339">
            <v>0</v>
          </cell>
          <cell r="S4339">
            <v>0</v>
          </cell>
          <cell r="T4339">
            <v>0</v>
          </cell>
          <cell r="U4339">
            <v>0</v>
          </cell>
          <cell r="V4339">
            <v>0</v>
          </cell>
          <cell r="W4339">
            <v>0</v>
          </cell>
          <cell r="X4339">
            <v>0</v>
          </cell>
          <cell r="Y4339">
            <v>0</v>
          </cell>
        </row>
        <row r="4340">
          <cell r="C4340">
            <v>0</v>
          </cell>
          <cell r="D4340">
            <v>0</v>
          </cell>
          <cell r="E4340">
            <v>0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  <cell r="J4340">
            <v>0</v>
          </cell>
          <cell r="K4340">
            <v>0</v>
          </cell>
          <cell r="L4340">
            <v>0</v>
          </cell>
          <cell r="M4340">
            <v>0</v>
          </cell>
          <cell r="N4340">
            <v>0</v>
          </cell>
          <cell r="O4340">
            <v>0</v>
          </cell>
          <cell r="P4340">
            <v>0</v>
          </cell>
          <cell r="Q4340">
            <v>0</v>
          </cell>
          <cell r="R4340">
            <v>0</v>
          </cell>
          <cell r="S4340">
            <v>0</v>
          </cell>
          <cell r="T4340">
            <v>0</v>
          </cell>
          <cell r="U4340">
            <v>0</v>
          </cell>
          <cell r="V4340">
            <v>0</v>
          </cell>
          <cell r="W4340">
            <v>0</v>
          </cell>
          <cell r="X4340">
            <v>0</v>
          </cell>
          <cell r="Y4340">
            <v>0</v>
          </cell>
        </row>
        <row r="4341">
          <cell r="C4341">
            <v>0</v>
          </cell>
          <cell r="D4341">
            <v>700</v>
          </cell>
          <cell r="E4341">
            <v>0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  <cell r="J4341">
            <v>0</v>
          </cell>
          <cell r="K4341">
            <v>0</v>
          </cell>
          <cell r="L4341">
            <v>0</v>
          </cell>
          <cell r="M4341">
            <v>0</v>
          </cell>
          <cell r="N4341">
            <v>0</v>
          </cell>
          <cell r="O4341">
            <v>0</v>
          </cell>
          <cell r="P4341">
            <v>0</v>
          </cell>
          <cell r="Q4341">
            <v>0</v>
          </cell>
          <cell r="R4341">
            <v>0</v>
          </cell>
          <cell r="S4341">
            <v>0</v>
          </cell>
          <cell r="T4341">
            <v>0</v>
          </cell>
          <cell r="U4341">
            <v>0</v>
          </cell>
          <cell r="V4341">
            <v>0</v>
          </cell>
          <cell r="W4341">
            <v>0</v>
          </cell>
          <cell r="X4341">
            <v>700</v>
          </cell>
          <cell r="Y4341">
            <v>700</v>
          </cell>
        </row>
        <row r="4342">
          <cell r="C4342">
            <v>0</v>
          </cell>
          <cell r="D4342">
            <v>0</v>
          </cell>
          <cell r="E4342">
            <v>0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  <cell r="J4342">
            <v>0</v>
          </cell>
          <cell r="K4342">
            <v>31726</v>
          </cell>
          <cell r="L4342">
            <v>0</v>
          </cell>
          <cell r="M4342">
            <v>0</v>
          </cell>
          <cell r="N4342">
            <v>0</v>
          </cell>
          <cell r="O4342">
            <v>0</v>
          </cell>
          <cell r="P4342">
            <v>0</v>
          </cell>
          <cell r="Q4342">
            <v>0</v>
          </cell>
          <cell r="R4342">
            <v>0</v>
          </cell>
          <cell r="S4342">
            <v>0</v>
          </cell>
          <cell r="T4342">
            <v>0</v>
          </cell>
          <cell r="U4342">
            <v>0</v>
          </cell>
          <cell r="V4342">
            <v>0</v>
          </cell>
          <cell r="W4342">
            <v>0</v>
          </cell>
          <cell r="X4342">
            <v>31726</v>
          </cell>
          <cell r="Y4342">
            <v>31726</v>
          </cell>
        </row>
        <row r="4343">
          <cell r="C4343">
            <v>0</v>
          </cell>
          <cell r="D4343">
            <v>0</v>
          </cell>
          <cell r="E4343">
            <v>0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  <cell r="J4343">
            <v>0</v>
          </cell>
          <cell r="K4343">
            <v>28042</v>
          </cell>
          <cell r="L4343">
            <v>0</v>
          </cell>
          <cell r="M4343">
            <v>0</v>
          </cell>
          <cell r="N4343">
            <v>0</v>
          </cell>
          <cell r="O4343">
            <v>0</v>
          </cell>
          <cell r="P4343">
            <v>0</v>
          </cell>
          <cell r="Q4343">
            <v>0</v>
          </cell>
          <cell r="R4343">
            <v>0</v>
          </cell>
          <cell r="S4343">
            <v>0</v>
          </cell>
          <cell r="T4343">
            <v>0</v>
          </cell>
          <cell r="U4343">
            <v>0</v>
          </cell>
          <cell r="V4343">
            <v>0</v>
          </cell>
          <cell r="W4343">
            <v>0</v>
          </cell>
          <cell r="X4343">
            <v>28042</v>
          </cell>
          <cell r="Y4343">
            <v>28042</v>
          </cell>
        </row>
        <row r="4344">
          <cell r="C4344">
            <v>0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  <cell r="J4344">
            <v>0</v>
          </cell>
          <cell r="K4344">
            <v>85729</v>
          </cell>
          <cell r="L4344">
            <v>0</v>
          </cell>
          <cell r="M4344">
            <v>0</v>
          </cell>
          <cell r="N4344">
            <v>0</v>
          </cell>
          <cell r="O4344">
            <v>0</v>
          </cell>
          <cell r="P4344">
            <v>0</v>
          </cell>
          <cell r="Q4344">
            <v>0</v>
          </cell>
          <cell r="R4344">
            <v>0</v>
          </cell>
          <cell r="S4344">
            <v>0</v>
          </cell>
          <cell r="T4344">
            <v>0</v>
          </cell>
          <cell r="U4344">
            <v>0</v>
          </cell>
          <cell r="V4344">
            <v>0</v>
          </cell>
          <cell r="W4344">
            <v>0</v>
          </cell>
          <cell r="X4344">
            <v>85729</v>
          </cell>
          <cell r="Y4344">
            <v>85729</v>
          </cell>
        </row>
        <row r="4345">
          <cell r="C4345">
            <v>0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  <cell r="J4345">
            <v>0</v>
          </cell>
          <cell r="K4345">
            <v>15708</v>
          </cell>
          <cell r="L4345">
            <v>0</v>
          </cell>
          <cell r="M4345">
            <v>0</v>
          </cell>
          <cell r="N4345">
            <v>0</v>
          </cell>
          <cell r="O4345">
            <v>0</v>
          </cell>
          <cell r="P4345">
            <v>0</v>
          </cell>
          <cell r="Q4345">
            <v>0</v>
          </cell>
          <cell r="R4345">
            <v>0</v>
          </cell>
          <cell r="S4345">
            <v>0</v>
          </cell>
          <cell r="T4345">
            <v>0</v>
          </cell>
          <cell r="U4345">
            <v>0</v>
          </cell>
          <cell r="V4345">
            <v>0</v>
          </cell>
          <cell r="W4345">
            <v>0</v>
          </cell>
          <cell r="X4345">
            <v>15708</v>
          </cell>
          <cell r="Y4345">
            <v>15708</v>
          </cell>
        </row>
        <row r="4346">
          <cell r="C4346">
            <v>0</v>
          </cell>
          <cell r="D4346">
            <v>0</v>
          </cell>
          <cell r="E4346">
            <v>0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  <cell r="J4346">
            <v>0</v>
          </cell>
          <cell r="K4346">
            <v>52216</v>
          </cell>
          <cell r="L4346">
            <v>0</v>
          </cell>
          <cell r="M4346">
            <v>0</v>
          </cell>
          <cell r="N4346">
            <v>0</v>
          </cell>
          <cell r="O4346">
            <v>0</v>
          </cell>
          <cell r="P4346">
            <v>0</v>
          </cell>
          <cell r="Q4346">
            <v>0</v>
          </cell>
          <cell r="R4346">
            <v>0</v>
          </cell>
          <cell r="S4346">
            <v>0</v>
          </cell>
          <cell r="T4346">
            <v>0</v>
          </cell>
          <cell r="U4346">
            <v>0</v>
          </cell>
          <cell r="V4346">
            <v>0</v>
          </cell>
          <cell r="W4346">
            <v>0</v>
          </cell>
          <cell r="X4346">
            <v>52216</v>
          </cell>
          <cell r="Y4346">
            <v>52216</v>
          </cell>
        </row>
        <row r="4347">
          <cell r="C4347">
            <v>0</v>
          </cell>
          <cell r="D4347">
            <v>0</v>
          </cell>
          <cell r="E4347">
            <v>0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  <cell r="J4347">
            <v>0</v>
          </cell>
          <cell r="K4347">
            <v>58221</v>
          </cell>
          <cell r="L4347">
            <v>0</v>
          </cell>
          <cell r="M4347">
            <v>0</v>
          </cell>
          <cell r="N4347">
            <v>0</v>
          </cell>
          <cell r="O4347">
            <v>0</v>
          </cell>
          <cell r="P4347">
            <v>0</v>
          </cell>
          <cell r="Q4347">
            <v>0</v>
          </cell>
          <cell r="R4347">
            <v>0</v>
          </cell>
          <cell r="S4347">
            <v>0</v>
          </cell>
          <cell r="T4347">
            <v>0</v>
          </cell>
          <cell r="U4347">
            <v>0</v>
          </cell>
          <cell r="V4347">
            <v>0</v>
          </cell>
          <cell r="W4347">
            <v>0</v>
          </cell>
          <cell r="X4347">
            <v>58221</v>
          </cell>
          <cell r="Y4347">
            <v>58221</v>
          </cell>
        </row>
        <row r="4348">
          <cell r="C4348">
            <v>0</v>
          </cell>
          <cell r="D4348">
            <v>0</v>
          </cell>
          <cell r="E4348">
            <v>0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  <cell r="J4348">
            <v>0</v>
          </cell>
          <cell r="K4348">
            <v>37669</v>
          </cell>
          <cell r="L4348">
            <v>0</v>
          </cell>
          <cell r="M4348">
            <v>0</v>
          </cell>
          <cell r="N4348">
            <v>0</v>
          </cell>
          <cell r="O4348">
            <v>0</v>
          </cell>
          <cell r="P4348">
            <v>0</v>
          </cell>
          <cell r="Q4348">
            <v>0</v>
          </cell>
          <cell r="R4348">
            <v>0</v>
          </cell>
          <cell r="S4348">
            <v>0</v>
          </cell>
          <cell r="T4348">
            <v>0</v>
          </cell>
          <cell r="U4348">
            <v>0</v>
          </cell>
          <cell r="V4348">
            <v>0</v>
          </cell>
          <cell r="W4348">
            <v>0</v>
          </cell>
          <cell r="X4348">
            <v>37669</v>
          </cell>
          <cell r="Y4348">
            <v>37669</v>
          </cell>
        </row>
        <row r="4349">
          <cell r="C4349">
            <v>0</v>
          </cell>
          <cell r="D4349">
            <v>0</v>
          </cell>
          <cell r="E4349">
            <v>0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  <cell r="J4349">
            <v>0</v>
          </cell>
          <cell r="K4349">
            <v>22098</v>
          </cell>
          <cell r="L4349">
            <v>0</v>
          </cell>
          <cell r="M4349">
            <v>0</v>
          </cell>
          <cell r="N4349">
            <v>0</v>
          </cell>
          <cell r="O4349">
            <v>0</v>
          </cell>
          <cell r="P4349">
            <v>0</v>
          </cell>
          <cell r="Q4349">
            <v>0</v>
          </cell>
          <cell r="R4349">
            <v>0</v>
          </cell>
          <cell r="S4349">
            <v>0</v>
          </cell>
          <cell r="T4349">
            <v>0</v>
          </cell>
          <cell r="U4349">
            <v>0</v>
          </cell>
          <cell r="V4349">
            <v>0</v>
          </cell>
          <cell r="W4349">
            <v>0</v>
          </cell>
          <cell r="X4349">
            <v>22098</v>
          </cell>
          <cell r="Y4349">
            <v>22098</v>
          </cell>
        </row>
        <row r="4350">
          <cell r="C4350">
            <v>0</v>
          </cell>
          <cell r="D4350">
            <v>0</v>
          </cell>
          <cell r="E4350">
            <v>0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  <cell r="J4350">
            <v>0</v>
          </cell>
          <cell r="K4350">
            <v>29928</v>
          </cell>
          <cell r="L4350">
            <v>0</v>
          </cell>
          <cell r="M4350">
            <v>0</v>
          </cell>
          <cell r="N4350">
            <v>0</v>
          </cell>
          <cell r="O4350">
            <v>0</v>
          </cell>
          <cell r="P4350">
            <v>0</v>
          </cell>
          <cell r="Q4350">
            <v>0</v>
          </cell>
          <cell r="R4350">
            <v>0</v>
          </cell>
          <cell r="S4350">
            <v>0</v>
          </cell>
          <cell r="T4350">
            <v>0</v>
          </cell>
          <cell r="U4350">
            <v>0</v>
          </cell>
          <cell r="V4350">
            <v>0</v>
          </cell>
          <cell r="W4350">
            <v>0</v>
          </cell>
          <cell r="X4350">
            <v>29928</v>
          </cell>
          <cell r="Y4350">
            <v>29928</v>
          </cell>
        </row>
        <row r="4351">
          <cell r="C4351">
            <v>0</v>
          </cell>
          <cell r="D4351">
            <v>0</v>
          </cell>
          <cell r="E4351">
            <v>0</v>
          </cell>
          <cell r="F4351">
            <v>0</v>
          </cell>
          <cell r="G4351">
            <v>0</v>
          </cell>
          <cell r="H4351">
            <v>0</v>
          </cell>
          <cell r="I4351">
            <v>0</v>
          </cell>
          <cell r="J4351">
            <v>0</v>
          </cell>
          <cell r="K4351">
            <v>0</v>
          </cell>
          <cell r="L4351">
            <v>0</v>
          </cell>
          <cell r="M4351">
            <v>0</v>
          </cell>
          <cell r="N4351">
            <v>0</v>
          </cell>
          <cell r="O4351">
            <v>0</v>
          </cell>
          <cell r="P4351">
            <v>0</v>
          </cell>
          <cell r="Q4351">
            <v>0</v>
          </cell>
          <cell r="R4351">
            <v>0</v>
          </cell>
          <cell r="S4351">
            <v>0</v>
          </cell>
          <cell r="T4351">
            <v>0</v>
          </cell>
          <cell r="U4351">
            <v>0</v>
          </cell>
          <cell r="V4351">
            <v>0</v>
          </cell>
          <cell r="W4351">
            <v>0</v>
          </cell>
          <cell r="X4351">
            <v>0</v>
          </cell>
          <cell r="Y4351">
            <v>0</v>
          </cell>
        </row>
        <row r="4352">
          <cell r="C4352">
            <v>0</v>
          </cell>
          <cell r="D4352">
            <v>0</v>
          </cell>
          <cell r="E4352">
            <v>0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  <cell r="J4352">
            <v>0</v>
          </cell>
          <cell r="K4352">
            <v>83495</v>
          </cell>
          <cell r="L4352">
            <v>0</v>
          </cell>
          <cell r="M4352">
            <v>0</v>
          </cell>
          <cell r="N4352">
            <v>0</v>
          </cell>
          <cell r="O4352">
            <v>0</v>
          </cell>
          <cell r="P4352">
            <v>0</v>
          </cell>
          <cell r="Q4352">
            <v>0</v>
          </cell>
          <cell r="R4352">
            <v>0</v>
          </cell>
          <cell r="S4352">
            <v>0</v>
          </cell>
          <cell r="T4352">
            <v>0</v>
          </cell>
          <cell r="U4352">
            <v>0</v>
          </cell>
          <cell r="V4352">
            <v>0</v>
          </cell>
          <cell r="W4352">
            <v>0</v>
          </cell>
          <cell r="X4352">
            <v>83495</v>
          </cell>
          <cell r="Y4352">
            <v>83495</v>
          </cell>
        </row>
        <row r="4353">
          <cell r="C4353">
            <v>0</v>
          </cell>
          <cell r="D4353">
            <v>0</v>
          </cell>
          <cell r="E4353">
            <v>0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  <cell r="J4353">
            <v>0</v>
          </cell>
          <cell r="K4353">
            <v>70747</v>
          </cell>
          <cell r="L4353">
            <v>0</v>
          </cell>
          <cell r="M4353">
            <v>0</v>
          </cell>
          <cell r="N4353">
            <v>0</v>
          </cell>
          <cell r="O4353">
            <v>0</v>
          </cell>
          <cell r="P4353">
            <v>0</v>
          </cell>
          <cell r="Q4353">
            <v>0</v>
          </cell>
          <cell r="R4353">
            <v>0</v>
          </cell>
          <cell r="S4353">
            <v>0</v>
          </cell>
          <cell r="T4353">
            <v>0</v>
          </cell>
          <cell r="U4353">
            <v>0</v>
          </cell>
          <cell r="V4353">
            <v>0</v>
          </cell>
          <cell r="W4353">
            <v>0</v>
          </cell>
          <cell r="X4353">
            <v>70747</v>
          </cell>
          <cell r="Y4353">
            <v>70747</v>
          </cell>
        </row>
        <row r="4354">
          <cell r="C4354">
            <v>0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  <cell r="J4354">
            <v>0</v>
          </cell>
          <cell r="K4354">
            <v>54644</v>
          </cell>
          <cell r="L4354">
            <v>0</v>
          </cell>
          <cell r="M4354">
            <v>0</v>
          </cell>
          <cell r="N4354">
            <v>0</v>
          </cell>
          <cell r="O4354">
            <v>0</v>
          </cell>
          <cell r="P4354">
            <v>0</v>
          </cell>
          <cell r="Q4354">
            <v>0</v>
          </cell>
          <cell r="R4354">
            <v>0</v>
          </cell>
          <cell r="S4354">
            <v>0</v>
          </cell>
          <cell r="T4354">
            <v>0</v>
          </cell>
          <cell r="U4354">
            <v>0</v>
          </cell>
          <cell r="V4354">
            <v>0</v>
          </cell>
          <cell r="W4354">
            <v>0</v>
          </cell>
          <cell r="X4354">
            <v>54644</v>
          </cell>
          <cell r="Y4354">
            <v>54644</v>
          </cell>
        </row>
        <row r="4355">
          <cell r="C4355">
            <v>0</v>
          </cell>
          <cell r="D4355">
            <v>0</v>
          </cell>
          <cell r="E4355">
            <v>0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  <cell r="J4355">
            <v>0</v>
          </cell>
          <cell r="K4355">
            <v>1190</v>
          </cell>
          <cell r="L4355">
            <v>0</v>
          </cell>
          <cell r="M4355">
            <v>0</v>
          </cell>
          <cell r="N4355">
            <v>0</v>
          </cell>
          <cell r="O4355">
            <v>0</v>
          </cell>
          <cell r="P4355">
            <v>0</v>
          </cell>
          <cell r="Q4355">
            <v>0</v>
          </cell>
          <cell r="R4355">
            <v>0</v>
          </cell>
          <cell r="S4355">
            <v>0</v>
          </cell>
          <cell r="T4355">
            <v>0</v>
          </cell>
          <cell r="U4355">
            <v>0</v>
          </cell>
          <cell r="V4355">
            <v>0</v>
          </cell>
          <cell r="W4355">
            <v>0</v>
          </cell>
          <cell r="X4355">
            <v>1190</v>
          </cell>
          <cell r="Y4355">
            <v>1190</v>
          </cell>
        </row>
        <row r="4356">
          <cell r="C4356">
            <v>0</v>
          </cell>
          <cell r="D4356">
            <v>0</v>
          </cell>
          <cell r="E4356">
            <v>0</v>
          </cell>
          <cell r="F4356">
            <v>0</v>
          </cell>
          <cell r="G4356">
            <v>0</v>
          </cell>
          <cell r="H4356">
            <v>0</v>
          </cell>
          <cell r="I4356">
            <v>0</v>
          </cell>
          <cell r="J4356">
            <v>0</v>
          </cell>
          <cell r="K4356">
            <v>0</v>
          </cell>
          <cell r="L4356">
            <v>0</v>
          </cell>
          <cell r="M4356">
            <v>0</v>
          </cell>
          <cell r="N4356">
            <v>0</v>
          </cell>
          <cell r="O4356">
            <v>0</v>
          </cell>
          <cell r="P4356">
            <v>0</v>
          </cell>
          <cell r="Q4356">
            <v>0</v>
          </cell>
          <cell r="R4356">
            <v>0</v>
          </cell>
          <cell r="S4356">
            <v>0</v>
          </cell>
          <cell r="T4356">
            <v>0</v>
          </cell>
          <cell r="U4356">
            <v>0</v>
          </cell>
          <cell r="V4356">
            <v>0</v>
          </cell>
          <cell r="W4356">
            <v>0</v>
          </cell>
          <cell r="X4356">
            <v>0</v>
          </cell>
          <cell r="Y4356">
            <v>0</v>
          </cell>
        </row>
        <row r="4357">
          <cell r="C4357">
            <v>0</v>
          </cell>
          <cell r="D4357">
            <v>0</v>
          </cell>
          <cell r="E4357">
            <v>0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  <cell r="J4357">
            <v>0</v>
          </cell>
          <cell r="K4357">
            <v>0</v>
          </cell>
          <cell r="L4357">
            <v>0</v>
          </cell>
          <cell r="M4357">
            <v>0</v>
          </cell>
          <cell r="N4357">
            <v>0</v>
          </cell>
          <cell r="O4357">
            <v>0</v>
          </cell>
          <cell r="P4357">
            <v>0</v>
          </cell>
          <cell r="Q4357">
            <v>0</v>
          </cell>
          <cell r="R4357">
            <v>0</v>
          </cell>
          <cell r="S4357">
            <v>0</v>
          </cell>
          <cell r="T4357">
            <v>0</v>
          </cell>
          <cell r="U4357">
            <v>0</v>
          </cell>
          <cell r="V4357">
            <v>0</v>
          </cell>
          <cell r="W4357">
            <v>0</v>
          </cell>
          <cell r="X4357">
            <v>0</v>
          </cell>
          <cell r="Y4357">
            <v>0</v>
          </cell>
        </row>
        <row r="4358">
          <cell r="C4358">
            <v>0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  <cell r="J4358">
            <v>0</v>
          </cell>
          <cell r="K4358">
            <v>0</v>
          </cell>
          <cell r="L4358">
            <v>0</v>
          </cell>
          <cell r="M4358">
            <v>0</v>
          </cell>
          <cell r="N4358">
            <v>0</v>
          </cell>
          <cell r="O4358">
            <v>0</v>
          </cell>
          <cell r="P4358">
            <v>0</v>
          </cell>
          <cell r="Q4358">
            <v>0</v>
          </cell>
          <cell r="R4358">
            <v>0</v>
          </cell>
          <cell r="S4358">
            <v>0</v>
          </cell>
          <cell r="T4358">
            <v>0</v>
          </cell>
          <cell r="U4358">
            <v>0</v>
          </cell>
          <cell r="V4358">
            <v>0</v>
          </cell>
          <cell r="W4358">
            <v>0</v>
          </cell>
          <cell r="X4358">
            <v>0</v>
          </cell>
          <cell r="Y4358">
            <v>0</v>
          </cell>
        </row>
        <row r="4359">
          <cell r="C4359">
            <v>0</v>
          </cell>
          <cell r="D4359">
            <v>0</v>
          </cell>
          <cell r="E4359">
            <v>0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  <cell r="J4359">
            <v>0</v>
          </cell>
          <cell r="K4359">
            <v>0</v>
          </cell>
          <cell r="L4359">
            <v>0</v>
          </cell>
          <cell r="M4359">
            <v>0</v>
          </cell>
          <cell r="N4359">
            <v>0</v>
          </cell>
          <cell r="O4359">
            <v>0</v>
          </cell>
          <cell r="P4359">
            <v>0</v>
          </cell>
          <cell r="Q4359">
            <v>0</v>
          </cell>
          <cell r="R4359">
            <v>0</v>
          </cell>
          <cell r="S4359">
            <v>0</v>
          </cell>
          <cell r="T4359">
            <v>0</v>
          </cell>
          <cell r="U4359">
            <v>0</v>
          </cell>
          <cell r="V4359">
            <v>0</v>
          </cell>
          <cell r="W4359">
            <v>0</v>
          </cell>
          <cell r="X4359">
            <v>0</v>
          </cell>
          <cell r="Y4359">
            <v>0</v>
          </cell>
        </row>
        <row r="4360">
          <cell r="C4360">
            <v>0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  <cell r="J4360">
            <v>0</v>
          </cell>
          <cell r="K4360">
            <v>0</v>
          </cell>
          <cell r="L4360">
            <v>0</v>
          </cell>
          <cell r="M4360">
            <v>0</v>
          </cell>
          <cell r="N4360">
            <v>0</v>
          </cell>
          <cell r="O4360">
            <v>0</v>
          </cell>
          <cell r="P4360">
            <v>0</v>
          </cell>
          <cell r="Q4360">
            <v>0</v>
          </cell>
          <cell r="R4360">
            <v>0</v>
          </cell>
          <cell r="S4360">
            <v>0</v>
          </cell>
          <cell r="T4360">
            <v>0</v>
          </cell>
          <cell r="U4360">
            <v>0</v>
          </cell>
          <cell r="V4360">
            <v>0</v>
          </cell>
          <cell r="W4360">
            <v>0</v>
          </cell>
          <cell r="X4360">
            <v>0</v>
          </cell>
          <cell r="Y4360">
            <v>0</v>
          </cell>
        </row>
        <row r="4361">
          <cell r="C4361">
            <v>0</v>
          </cell>
          <cell r="D4361">
            <v>0</v>
          </cell>
          <cell r="E4361">
            <v>0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  <cell r="J4361">
            <v>0</v>
          </cell>
          <cell r="K4361">
            <v>571413</v>
          </cell>
          <cell r="L4361">
            <v>0</v>
          </cell>
          <cell r="M4361">
            <v>0</v>
          </cell>
          <cell r="N4361">
            <v>0</v>
          </cell>
          <cell r="O4361">
            <v>0</v>
          </cell>
          <cell r="P4361">
            <v>0</v>
          </cell>
          <cell r="Q4361">
            <v>0</v>
          </cell>
          <cell r="R4361">
            <v>0</v>
          </cell>
          <cell r="S4361">
            <v>0</v>
          </cell>
          <cell r="T4361">
            <v>0</v>
          </cell>
          <cell r="U4361">
            <v>0</v>
          </cell>
          <cell r="V4361">
            <v>0</v>
          </cell>
          <cell r="W4361">
            <v>0</v>
          </cell>
          <cell r="X4361">
            <v>571413</v>
          </cell>
          <cell r="Y4361">
            <v>571413</v>
          </cell>
        </row>
        <row r="4362">
          <cell r="C4362">
            <v>61488</v>
          </cell>
          <cell r="D4362">
            <v>9788</v>
          </cell>
          <cell r="E4362">
            <v>194309</v>
          </cell>
          <cell r="F4362">
            <v>7074</v>
          </cell>
          <cell r="G4362">
            <v>43289</v>
          </cell>
          <cell r="H4362">
            <v>51145</v>
          </cell>
          <cell r="I4362">
            <v>22132</v>
          </cell>
          <cell r="J4362">
            <v>24558</v>
          </cell>
          <cell r="K4362">
            <v>9489</v>
          </cell>
          <cell r="L4362">
            <v>212076</v>
          </cell>
          <cell r="M4362">
            <v>19929</v>
          </cell>
          <cell r="N4362">
            <v>18973</v>
          </cell>
          <cell r="O4362">
            <v>32970</v>
          </cell>
          <cell r="P4362">
            <v>96046</v>
          </cell>
          <cell r="Q4362">
            <v>200708</v>
          </cell>
          <cell r="R4362">
            <v>126863</v>
          </cell>
          <cell r="S4362">
            <v>43484</v>
          </cell>
          <cell r="T4362">
            <v>52322.3</v>
          </cell>
          <cell r="U4362">
            <v>50430</v>
          </cell>
          <cell r="V4362">
            <v>37435</v>
          </cell>
          <cell r="W4362">
            <v>321172</v>
          </cell>
          <cell r="X4362">
            <v>993336.3</v>
          </cell>
          <cell r="Y4362">
            <v>1314508.3</v>
          </cell>
        </row>
        <row r="4363">
          <cell r="C4363">
            <v>79301</v>
          </cell>
          <cell r="D4363">
            <v>12091</v>
          </cell>
          <cell r="E4363">
            <v>277801</v>
          </cell>
          <cell r="F4363">
            <v>16757</v>
          </cell>
          <cell r="G4363">
            <v>142195</v>
          </cell>
          <cell r="H4363">
            <v>71812</v>
          </cell>
          <cell r="I4363">
            <v>30187</v>
          </cell>
          <cell r="J4363">
            <v>82012</v>
          </cell>
          <cell r="K4363">
            <v>13090</v>
          </cell>
          <cell r="L4363">
            <v>156738</v>
          </cell>
          <cell r="M4363">
            <v>22019</v>
          </cell>
          <cell r="N4363">
            <v>20984</v>
          </cell>
          <cell r="O4363">
            <v>127556</v>
          </cell>
          <cell r="P4363">
            <v>76744</v>
          </cell>
          <cell r="Q4363">
            <v>188014</v>
          </cell>
          <cell r="R4363">
            <v>189067</v>
          </cell>
          <cell r="S4363">
            <v>86830</v>
          </cell>
          <cell r="T4363">
            <v>56869</v>
          </cell>
          <cell r="U4363">
            <v>60888</v>
          </cell>
          <cell r="V4363">
            <v>81004</v>
          </cell>
          <cell r="W4363">
            <v>466868</v>
          </cell>
          <cell r="X4363">
            <v>1325091</v>
          </cell>
          <cell r="Y4363">
            <v>1791959</v>
          </cell>
        </row>
        <row r="4364">
          <cell r="C4364">
            <v>108293</v>
          </cell>
          <cell r="D4364">
            <v>25720</v>
          </cell>
          <cell r="E4364">
            <v>491201</v>
          </cell>
          <cell r="F4364">
            <v>13743</v>
          </cell>
          <cell r="G4364">
            <v>160564</v>
          </cell>
          <cell r="H4364">
            <v>156546</v>
          </cell>
          <cell r="I4364">
            <v>26076</v>
          </cell>
          <cell r="J4364">
            <v>46646</v>
          </cell>
          <cell r="K4364">
            <v>12009</v>
          </cell>
          <cell r="L4364">
            <v>194009</v>
          </cell>
          <cell r="M4364">
            <v>44058</v>
          </cell>
          <cell r="N4364">
            <v>17244</v>
          </cell>
          <cell r="O4364">
            <v>48434</v>
          </cell>
          <cell r="P4364">
            <v>157986</v>
          </cell>
          <cell r="Q4364">
            <v>612737</v>
          </cell>
          <cell r="R4364">
            <v>357247</v>
          </cell>
          <cell r="S4364">
            <v>131087</v>
          </cell>
          <cell r="T4364">
            <v>138604</v>
          </cell>
          <cell r="U4364">
            <v>106625</v>
          </cell>
          <cell r="V4364">
            <v>186300</v>
          </cell>
          <cell r="W4364">
            <v>848448</v>
          </cell>
          <cell r="X4364">
            <v>2186681</v>
          </cell>
          <cell r="Y4364">
            <v>3035129</v>
          </cell>
        </row>
        <row r="4365">
          <cell r="C4365">
            <v>20285</v>
          </cell>
          <cell r="D4365">
            <v>3648</v>
          </cell>
          <cell r="E4365">
            <v>82002</v>
          </cell>
          <cell r="F4365">
            <v>6669</v>
          </cell>
          <cell r="G4365">
            <v>52239</v>
          </cell>
          <cell r="H4365">
            <v>11907</v>
          </cell>
          <cell r="I4365">
            <v>1923</v>
          </cell>
          <cell r="J4365">
            <v>25007</v>
          </cell>
          <cell r="K4365">
            <v>4293</v>
          </cell>
          <cell r="L4365">
            <v>74953</v>
          </cell>
          <cell r="M4365">
            <v>4822</v>
          </cell>
          <cell r="N4365">
            <v>4655</v>
          </cell>
          <cell r="O4365">
            <v>10888</v>
          </cell>
          <cell r="P4365">
            <v>32692</v>
          </cell>
          <cell r="Q4365">
            <v>206571</v>
          </cell>
          <cell r="R4365">
            <v>95267</v>
          </cell>
          <cell r="S4365">
            <v>25122</v>
          </cell>
          <cell r="T4365">
            <v>22016</v>
          </cell>
          <cell r="U4365">
            <v>15488</v>
          </cell>
          <cell r="V4365">
            <v>19001</v>
          </cell>
          <cell r="W4365">
            <v>177269</v>
          </cell>
          <cell r="X4365">
            <v>542179</v>
          </cell>
          <cell r="Y4365">
            <v>719448</v>
          </cell>
        </row>
        <row r="4366">
          <cell r="C4366">
            <v>91069</v>
          </cell>
          <cell r="D4366">
            <v>23605</v>
          </cell>
          <cell r="E4366">
            <v>298136</v>
          </cell>
          <cell r="F4366">
            <v>18425</v>
          </cell>
          <cell r="G4366">
            <v>107275</v>
          </cell>
          <cell r="H4366">
            <v>149364</v>
          </cell>
          <cell r="I4366">
            <v>57609</v>
          </cell>
          <cell r="J4366">
            <v>71526</v>
          </cell>
          <cell r="K4366">
            <v>8220</v>
          </cell>
          <cell r="L4366">
            <v>138498</v>
          </cell>
          <cell r="M4366">
            <v>30206</v>
          </cell>
          <cell r="N4366">
            <v>14468</v>
          </cell>
          <cell r="O4366">
            <v>43140</v>
          </cell>
          <cell r="P4366">
            <v>40408</v>
          </cell>
          <cell r="Q4366">
            <v>260937</v>
          </cell>
          <cell r="R4366">
            <v>223532</v>
          </cell>
          <cell r="S4366">
            <v>108777</v>
          </cell>
          <cell r="T4366">
            <v>49889</v>
          </cell>
          <cell r="U4366">
            <v>74322</v>
          </cell>
          <cell r="V4366">
            <v>90058</v>
          </cell>
          <cell r="W4366">
            <v>521668</v>
          </cell>
          <cell r="X4366">
            <v>1377796</v>
          </cell>
          <cell r="Y4366">
            <v>1899464</v>
          </cell>
        </row>
        <row r="4367">
          <cell r="C4367">
            <v>45946</v>
          </cell>
          <cell r="D4367">
            <v>29897</v>
          </cell>
          <cell r="E4367">
            <v>313252</v>
          </cell>
          <cell r="F4367">
            <v>11714</v>
          </cell>
          <cell r="G4367">
            <v>103542</v>
          </cell>
          <cell r="H4367">
            <v>67262</v>
          </cell>
          <cell r="I4367">
            <v>19420</v>
          </cell>
          <cell r="J4367">
            <v>11449</v>
          </cell>
          <cell r="K4367">
            <v>9005</v>
          </cell>
          <cell r="L4367">
            <v>378775</v>
          </cell>
          <cell r="M4367">
            <v>24853</v>
          </cell>
          <cell r="N4367">
            <v>25326</v>
          </cell>
          <cell r="O4367">
            <v>49455</v>
          </cell>
          <cell r="P4367">
            <v>70957</v>
          </cell>
          <cell r="Q4367">
            <v>347352</v>
          </cell>
          <cell r="R4367">
            <v>244006</v>
          </cell>
          <cell r="S4367">
            <v>88360</v>
          </cell>
          <cell r="T4367">
            <v>116694.5</v>
          </cell>
          <cell r="U4367">
            <v>29143</v>
          </cell>
          <cell r="V4367">
            <v>54299</v>
          </cell>
          <cell r="W4367">
            <v>557258</v>
          </cell>
          <cell r="X4367">
            <v>1483449.5</v>
          </cell>
          <cell r="Y4367">
            <v>2040707.5</v>
          </cell>
        </row>
        <row r="4368">
          <cell r="C4368">
            <v>18904</v>
          </cell>
          <cell r="D4368">
            <v>6553</v>
          </cell>
          <cell r="E4368">
            <v>152912</v>
          </cell>
          <cell r="F4368">
            <v>6171</v>
          </cell>
          <cell r="G4368">
            <v>43796</v>
          </cell>
          <cell r="H4368">
            <v>24895</v>
          </cell>
          <cell r="I4368">
            <v>8063</v>
          </cell>
          <cell r="J4368">
            <v>21431</v>
          </cell>
          <cell r="K4368">
            <v>5050</v>
          </cell>
          <cell r="L4368">
            <v>90458</v>
          </cell>
          <cell r="M4368">
            <v>14250</v>
          </cell>
          <cell r="N4368">
            <v>5494</v>
          </cell>
          <cell r="O4368">
            <v>31747</v>
          </cell>
          <cell r="P4368">
            <v>80179</v>
          </cell>
          <cell r="Q4368">
            <v>216576</v>
          </cell>
          <cell r="R4368">
            <v>119966</v>
          </cell>
          <cell r="S4368">
            <v>68442</v>
          </cell>
          <cell r="T4368">
            <v>105782</v>
          </cell>
          <cell r="U4368">
            <v>29577</v>
          </cell>
          <cell r="V4368">
            <v>33610</v>
          </cell>
          <cell r="W4368">
            <v>272878</v>
          </cell>
          <cell r="X4368">
            <v>810978</v>
          </cell>
          <cell r="Y4368">
            <v>1083856</v>
          </cell>
        </row>
        <row r="4369">
          <cell r="C4369">
            <v>29105</v>
          </cell>
          <cell r="D4369">
            <v>11129</v>
          </cell>
          <cell r="E4369">
            <v>177732</v>
          </cell>
          <cell r="F4369">
            <v>11926</v>
          </cell>
          <cell r="G4369">
            <v>79508</v>
          </cell>
          <cell r="H4369">
            <v>80987</v>
          </cell>
          <cell r="I4369">
            <v>26899</v>
          </cell>
          <cell r="J4369">
            <v>24682</v>
          </cell>
          <cell r="K4369">
            <v>9208</v>
          </cell>
          <cell r="L4369">
            <v>138498</v>
          </cell>
          <cell r="M4369">
            <v>25933</v>
          </cell>
          <cell r="N4369">
            <v>3926</v>
          </cell>
          <cell r="O4369">
            <v>13685</v>
          </cell>
          <cell r="P4369">
            <v>26004</v>
          </cell>
          <cell r="Q4369">
            <v>95762</v>
          </cell>
          <cell r="R4369">
            <v>142080</v>
          </cell>
          <cell r="S4369">
            <v>120198</v>
          </cell>
          <cell r="T4369">
            <v>42812</v>
          </cell>
          <cell r="U4369">
            <v>30500</v>
          </cell>
          <cell r="V4369">
            <v>18656</v>
          </cell>
          <cell r="W4369">
            <v>319812</v>
          </cell>
          <cell r="X4369">
            <v>789418</v>
          </cell>
          <cell r="Y4369">
            <v>1109230</v>
          </cell>
        </row>
        <row r="4370">
          <cell r="C4370">
            <v>23489</v>
          </cell>
          <cell r="D4370">
            <v>5919</v>
          </cell>
          <cell r="E4370">
            <v>97742</v>
          </cell>
          <cell r="F4370">
            <v>4283</v>
          </cell>
          <cell r="G4370">
            <v>33734</v>
          </cell>
          <cell r="H4370">
            <v>13779</v>
          </cell>
          <cell r="I4370">
            <v>3913</v>
          </cell>
          <cell r="J4370">
            <v>16226</v>
          </cell>
          <cell r="K4370">
            <v>3547</v>
          </cell>
          <cell r="L4370">
            <v>56208</v>
          </cell>
          <cell r="M4370">
            <v>4815</v>
          </cell>
          <cell r="N4370">
            <v>1942</v>
          </cell>
          <cell r="O4370">
            <v>12508</v>
          </cell>
          <cell r="P4370">
            <v>22813</v>
          </cell>
          <cell r="Q4370">
            <v>77197</v>
          </cell>
          <cell r="R4370">
            <v>91095</v>
          </cell>
          <cell r="S4370">
            <v>17339</v>
          </cell>
          <cell r="T4370">
            <v>26630</v>
          </cell>
          <cell r="U4370">
            <v>4715</v>
          </cell>
          <cell r="V4370">
            <v>48528</v>
          </cell>
          <cell r="W4370">
            <v>188837</v>
          </cell>
          <cell r="X4370">
            <v>377585</v>
          </cell>
          <cell r="Y4370">
            <v>566422</v>
          </cell>
        </row>
        <row r="4371">
          <cell r="C4371">
            <v>1344</v>
          </cell>
          <cell r="D4371">
            <v>2030</v>
          </cell>
          <cell r="E4371">
            <v>5978</v>
          </cell>
          <cell r="F4371">
            <v>0</v>
          </cell>
          <cell r="G4371">
            <v>0</v>
          </cell>
          <cell r="H4371">
            <v>337</v>
          </cell>
          <cell r="I4371">
            <v>0</v>
          </cell>
          <cell r="J4371">
            <v>0</v>
          </cell>
          <cell r="K4371">
            <v>0</v>
          </cell>
          <cell r="L4371">
            <v>931</v>
          </cell>
          <cell r="M4371">
            <v>0</v>
          </cell>
          <cell r="N4371">
            <v>0</v>
          </cell>
          <cell r="O4371">
            <v>1384</v>
          </cell>
          <cell r="P4371">
            <v>0</v>
          </cell>
          <cell r="Q4371">
            <v>430</v>
          </cell>
          <cell r="R4371">
            <v>11864</v>
          </cell>
          <cell r="S4371">
            <v>0</v>
          </cell>
          <cell r="T4371">
            <v>4766</v>
          </cell>
          <cell r="U4371">
            <v>0</v>
          </cell>
          <cell r="V4371">
            <v>1345</v>
          </cell>
          <cell r="W4371">
            <v>17842</v>
          </cell>
          <cell r="X4371">
            <v>12567</v>
          </cell>
          <cell r="Y4371">
            <v>30409</v>
          </cell>
        </row>
        <row r="4372">
          <cell r="C4372">
            <v>397786</v>
          </cell>
          <cell r="D4372">
            <v>308584</v>
          </cell>
          <cell r="E4372">
            <v>1142607</v>
          </cell>
          <cell r="F4372">
            <v>44127</v>
          </cell>
          <cell r="G4372">
            <v>154721</v>
          </cell>
          <cell r="H4372">
            <v>933830</v>
          </cell>
          <cell r="I4372">
            <v>74873</v>
          </cell>
          <cell r="J4372">
            <v>49825</v>
          </cell>
          <cell r="K4372">
            <v>36887</v>
          </cell>
          <cell r="L4372">
            <v>660490</v>
          </cell>
          <cell r="M4372">
            <v>83592</v>
          </cell>
          <cell r="N4372">
            <v>24829</v>
          </cell>
          <cell r="O4372">
            <v>490399</v>
          </cell>
          <cell r="P4372">
            <v>196803</v>
          </cell>
          <cell r="Q4372">
            <v>223003</v>
          </cell>
          <cell r="R4372">
            <v>557706</v>
          </cell>
          <cell r="S4372">
            <v>93369</v>
          </cell>
          <cell r="T4372">
            <v>360246.6</v>
          </cell>
          <cell r="U4372">
            <v>95564</v>
          </cell>
          <cell r="V4372">
            <v>256556</v>
          </cell>
          <cell r="W4372">
            <v>1700313</v>
          </cell>
          <cell r="X4372">
            <v>4485484.5999999996</v>
          </cell>
          <cell r="Y4372">
            <v>6185797.5999999996</v>
          </cell>
        </row>
        <row r="4373">
          <cell r="C4373">
            <v>31135</v>
          </cell>
          <cell r="D4373">
            <v>11477</v>
          </cell>
          <cell r="E4373">
            <v>163838</v>
          </cell>
          <cell r="F4373">
            <v>13255</v>
          </cell>
          <cell r="G4373">
            <v>86495</v>
          </cell>
          <cell r="H4373">
            <v>128508</v>
          </cell>
          <cell r="I4373">
            <v>11165</v>
          </cell>
          <cell r="J4373">
            <v>35340</v>
          </cell>
          <cell r="K4373">
            <v>16508</v>
          </cell>
          <cell r="L4373">
            <v>144131</v>
          </cell>
          <cell r="M4373">
            <v>14814</v>
          </cell>
          <cell r="N4373">
            <v>13236</v>
          </cell>
          <cell r="O4373">
            <v>26438</v>
          </cell>
          <cell r="P4373">
            <v>26861</v>
          </cell>
          <cell r="Q4373">
            <v>157566</v>
          </cell>
          <cell r="R4373">
            <v>204736</v>
          </cell>
          <cell r="S4373">
            <v>94457</v>
          </cell>
          <cell r="T4373">
            <v>120620.5</v>
          </cell>
          <cell r="U4373">
            <v>32071</v>
          </cell>
          <cell r="V4373">
            <v>18137</v>
          </cell>
          <cell r="W4373">
            <v>368574</v>
          </cell>
          <cell r="X4373">
            <v>982214.5</v>
          </cell>
          <cell r="Y4373">
            <v>1350788.5</v>
          </cell>
        </row>
        <row r="4374">
          <cell r="C4374">
            <v>94262</v>
          </cell>
          <cell r="D4374">
            <v>15843</v>
          </cell>
          <cell r="E4374">
            <v>324120</v>
          </cell>
          <cell r="F4374">
            <v>17956</v>
          </cell>
          <cell r="G4374">
            <v>83294</v>
          </cell>
          <cell r="H4374">
            <v>106178</v>
          </cell>
          <cell r="I4374">
            <v>21496</v>
          </cell>
          <cell r="J4374">
            <v>29719</v>
          </cell>
          <cell r="K4374">
            <v>6083</v>
          </cell>
          <cell r="L4374">
            <v>201025</v>
          </cell>
          <cell r="M4374">
            <v>50263</v>
          </cell>
          <cell r="N4374">
            <v>11231</v>
          </cell>
          <cell r="O4374">
            <v>41766</v>
          </cell>
          <cell r="P4374">
            <v>48825</v>
          </cell>
          <cell r="Q4374">
            <v>140785</v>
          </cell>
          <cell r="R4374">
            <v>148684</v>
          </cell>
          <cell r="S4374">
            <v>53773</v>
          </cell>
          <cell r="T4374">
            <v>70662</v>
          </cell>
          <cell r="U4374">
            <v>32100</v>
          </cell>
          <cell r="V4374">
            <v>45190</v>
          </cell>
          <cell r="W4374">
            <v>472804</v>
          </cell>
          <cell r="X4374">
            <v>1070451</v>
          </cell>
          <cell r="Y4374">
            <v>1543255</v>
          </cell>
        </row>
        <row r="4375">
          <cell r="C4375">
            <v>0</v>
          </cell>
          <cell r="D4375">
            <v>0</v>
          </cell>
          <cell r="E4375">
            <v>21379</v>
          </cell>
          <cell r="F4375">
            <v>0</v>
          </cell>
          <cell r="G4375">
            <v>5035</v>
          </cell>
          <cell r="H4375">
            <v>1200</v>
          </cell>
          <cell r="I4375">
            <v>0</v>
          </cell>
          <cell r="J4375">
            <v>1946</v>
          </cell>
          <cell r="K4375">
            <v>566</v>
          </cell>
          <cell r="L4375">
            <v>0</v>
          </cell>
          <cell r="M4375">
            <v>0</v>
          </cell>
          <cell r="N4375">
            <v>0</v>
          </cell>
          <cell r="O4375">
            <v>0</v>
          </cell>
          <cell r="P4375">
            <v>0</v>
          </cell>
          <cell r="Q4375">
            <v>0</v>
          </cell>
          <cell r="R4375">
            <v>45920</v>
          </cell>
          <cell r="S4375">
            <v>0</v>
          </cell>
          <cell r="T4375">
            <v>0</v>
          </cell>
          <cell r="U4375">
            <v>0</v>
          </cell>
          <cell r="V4375">
            <v>5117</v>
          </cell>
          <cell r="W4375">
            <v>67299</v>
          </cell>
          <cell r="X4375">
            <v>13864</v>
          </cell>
          <cell r="Y4375">
            <v>81163</v>
          </cell>
        </row>
        <row r="4376">
          <cell r="C4376">
            <v>0</v>
          </cell>
          <cell r="D4376">
            <v>0</v>
          </cell>
          <cell r="E4376">
            <v>2620</v>
          </cell>
          <cell r="F4376">
            <v>0</v>
          </cell>
          <cell r="G4376">
            <v>4881</v>
          </cell>
          <cell r="H4376">
            <v>0</v>
          </cell>
          <cell r="I4376">
            <v>0</v>
          </cell>
          <cell r="J4376">
            <v>2641</v>
          </cell>
          <cell r="K4376">
            <v>0</v>
          </cell>
          <cell r="L4376">
            <v>0</v>
          </cell>
          <cell r="M4376">
            <v>0</v>
          </cell>
          <cell r="N4376">
            <v>0</v>
          </cell>
          <cell r="O4376">
            <v>0</v>
          </cell>
          <cell r="P4376">
            <v>0</v>
          </cell>
          <cell r="Q4376">
            <v>0</v>
          </cell>
          <cell r="R4376">
            <v>9820</v>
          </cell>
          <cell r="S4376">
            <v>0</v>
          </cell>
          <cell r="T4376">
            <v>0</v>
          </cell>
          <cell r="U4376">
            <v>0</v>
          </cell>
          <cell r="V4376">
            <v>791</v>
          </cell>
          <cell r="W4376">
            <v>12440</v>
          </cell>
          <cell r="X4376">
            <v>8313</v>
          </cell>
          <cell r="Y4376">
            <v>20753</v>
          </cell>
        </row>
        <row r="4377">
          <cell r="C4377">
            <v>0</v>
          </cell>
          <cell r="D4377">
            <v>0</v>
          </cell>
          <cell r="E4377">
            <v>13365</v>
          </cell>
          <cell r="F4377">
            <v>0</v>
          </cell>
          <cell r="G4377">
            <v>1262</v>
          </cell>
          <cell r="H4377">
            <v>0</v>
          </cell>
          <cell r="I4377">
            <v>0</v>
          </cell>
          <cell r="J4377">
            <v>5617</v>
          </cell>
          <cell r="K4377">
            <v>0</v>
          </cell>
          <cell r="L4377">
            <v>0</v>
          </cell>
          <cell r="M4377">
            <v>0</v>
          </cell>
          <cell r="N4377">
            <v>0</v>
          </cell>
          <cell r="O4377">
            <v>1757</v>
          </cell>
          <cell r="P4377">
            <v>0</v>
          </cell>
          <cell r="Q4377">
            <v>0</v>
          </cell>
          <cell r="R4377">
            <v>59868</v>
          </cell>
          <cell r="S4377">
            <v>0</v>
          </cell>
          <cell r="T4377">
            <v>0</v>
          </cell>
          <cell r="U4377">
            <v>0</v>
          </cell>
          <cell r="V4377">
            <v>450</v>
          </cell>
          <cell r="W4377">
            <v>73233</v>
          </cell>
          <cell r="X4377">
            <v>9086</v>
          </cell>
          <cell r="Y4377">
            <v>82319</v>
          </cell>
        </row>
        <row r="4378">
          <cell r="C4378">
            <v>0</v>
          </cell>
          <cell r="D4378">
            <v>0</v>
          </cell>
          <cell r="E4378">
            <v>0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  <cell r="J4378">
            <v>0</v>
          </cell>
          <cell r="K4378">
            <v>0</v>
          </cell>
          <cell r="L4378">
            <v>0</v>
          </cell>
          <cell r="M4378">
            <v>0</v>
          </cell>
          <cell r="N4378">
            <v>0</v>
          </cell>
          <cell r="O4378">
            <v>0</v>
          </cell>
          <cell r="P4378">
            <v>0</v>
          </cell>
          <cell r="Q4378">
            <v>0</v>
          </cell>
          <cell r="R4378">
            <v>0</v>
          </cell>
          <cell r="S4378">
            <v>0</v>
          </cell>
          <cell r="T4378">
            <v>0</v>
          </cell>
          <cell r="U4378">
            <v>0</v>
          </cell>
          <cell r="V4378">
            <v>0</v>
          </cell>
          <cell r="W4378">
            <v>0</v>
          </cell>
          <cell r="X4378">
            <v>0</v>
          </cell>
          <cell r="Y4378">
            <v>0</v>
          </cell>
        </row>
        <row r="4379">
          <cell r="C4379">
            <v>0</v>
          </cell>
          <cell r="D4379">
            <v>2579</v>
          </cell>
          <cell r="E4379">
            <v>100046</v>
          </cell>
          <cell r="F4379">
            <v>0</v>
          </cell>
          <cell r="G4379">
            <v>7418</v>
          </cell>
          <cell r="H4379">
            <v>849</v>
          </cell>
          <cell r="I4379">
            <v>0</v>
          </cell>
          <cell r="J4379">
            <v>0</v>
          </cell>
          <cell r="K4379">
            <v>0</v>
          </cell>
          <cell r="L4379">
            <v>0</v>
          </cell>
          <cell r="M4379">
            <v>0</v>
          </cell>
          <cell r="N4379">
            <v>0</v>
          </cell>
          <cell r="O4379">
            <v>0</v>
          </cell>
          <cell r="P4379">
            <v>0</v>
          </cell>
          <cell r="Q4379">
            <v>1440</v>
          </cell>
          <cell r="R4379">
            <v>69180</v>
          </cell>
          <cell r="S4379">
            <v>6648</v>
          </cell>
          <cell r="T4379">
            <v>0</v>
          </cell>
          <cell r="U4379">
            <v>455</v>
          </cell>
          <cell r="V4379">
            <v>10596</v>
          </cell>
          <cell r="W4379">
            <v>169226</v>
          </cell>
          <cell r="X4379">
            <v>29985</v>
          </cell>
          <cell r="Y4379">
            <v>199211</v>
          </cell>
        </row>
        <row r="4380">
          <cell r="C4380">
            <v>0</v>
          </cell>
          <cell r="D4380">
            <v>0</v>
          </cell>
          <cell r="E4380">
            <v>0</v>
          </cell>
          <cell r="F4380">
            <v>0</v>
          </cell>
          <cell r="G4380">
            <v>0</v>
          </cell>
          <cell r="H4380">
            <v>0</v>
          </cell>
          <cell r="I4380">
            <v>599</v>
          </cell>
          <cell r="J4380">
            <v>0</v>
          </cell>
          <cell r="K4380">
            <v>0</v>
          </cell>
          <cell r="L4380">
            <v>844</v>
          </cell>
          <cell r="M4380">
            <v>0</v>
          </cell>
          <cell r="N4380">
            <v>0</v>
          </cell>
          <cell r="O4380">
            <v>0</v>
          </cell>
          <cell r="P4380">
            <v>1200</v>
          </cell>
          <cell r="Q4380">
            <v>3335</v>
          </cell>
          <cell r="R4380">
            <v>924</v>
          </cell>
          <cell r="S4380">
            <v>215256</v>
          </cell>
          <cell r="T4380">
            <v>0</v>
          </cell>
          <cell r="U4380">
            <v>0</v>
          </cell>
          <cell r="V4380">
            <v>0</v>
          </cell>
          <cell r="W4380">
            <v>924</v>
          </cell>
          <cell r="X4380">
            <v>221234</v>
          </cell>
          <cell r="Y4380">
            <v>222158</v>
          </cell>
        </row>
        <row r="4381">
          <cell r="C4381">
            <v>1002407</v>
          </cell>
          <cell r="D4381">
            <v>468863</v>
          </cell>
          <cell r="E4381">
            <v>3859040</v>
          </cell>
          <cell r="F4381">
            <v>172100</v>
          </cell>
          <cell r="G4381">
            <v>1109248</v>
          </cell>
          <cell r="H4381">
            <v>1798599</v>
          </cell>
          <cell r="I4381">
            <v>304355</v>
          </cell>
          <cell r="J4381">
            <v>448625</v>
          </cell>
          <cell r="K4381">
            <v>133955</v>
          </cell>
          <cell r="L4381">
            <v>2447634</v>
          </cell>
          <cell r="M4381">
            <v>339554</v>
          </cell>
          <cell r="N4381">
            <v>162308</v>
          </cell>
          <cell r="O4381">
            <v>932127</v>
          </cell>
          <cell r="P4381">
            <v>877518</v>
          </cell>
          <cell r="Q4381">
            <v>2732413</v>
          </cell>
          <cell r="R4381">
            <v>2697825</v>
          </cell>
          <cell r="S4381">
            <v>1153142</v>
          </cell>
          <cell r="T4381">
            <v>1167913.8999999999</v>
          </cell>
          <cell r="U4381">
            <v>561878</v>
          </cell>
          <cell r="V4381">
            <v>907073</v>
          </cell>
          <cell r="W4381">
            <v>6556865</v>
          </cell>
          <cell r="X4381">
            <v>16719712.9</v>
          </cell>
          <cell r="Y4381">
            <v>23276577.899999999</v>
          </cell>
        </row>
        <row r="4382">
          <cell r="C4382">
            <v>0</v>
          </cell>
          <cell r="D4382">
            <v>3552</v>
          </cell>
          <cell r="E4382">
            <v>0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  <cell r="J4382">
            <v>0</v>
          </cell>
          <cell r="K4382">
            <v>0</v>
          </cell>
          <cell r="L4382">
            <v>0</v>
          </cell>
          <cell r="M4382">
            <v>0</v>
          </cell>
          <cell r="N4382">
            <v>0</v>
          </cell>
          <cell r="O4382">
            <v>0</v>
          </cell>
          <cell r="P4382">
            <v>0</v>
          </cell>
          <cell r="Q4382">
            <v>0</v>
          </cell>
          <cell r="R4382">
            <v>0</v>
          </cell>
          <cell r="S4382">
            <v>0</v>
          </cell>
          <cell r="T4382">
            <v>0</v>
          </cell>
          <cell r="U4382">
            <v>0</v>
          </cell>
          <cell r="V4382">
            <v>0</v>
          </cell>
          <cell r="W4382">
            <v>0</v>
          </cell>
          <cell r="X4382">
            <v>3552</v>
          </cell>
          <cell r="Y4382">
            <v>3552</v>
          </cell>
        </row>
        <row r="4383">
          <cell r="C4383">
            <v>0</v>
          </cell>
          <cell r="D4383">
            <v>13530</v>
          </cell>
          <cell r="E4383">
            <v>0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  <cell r="J4383">
            <v>0</v>
          </cell>
          <cell r="K4383">
            <v>0</v>
          </cell>
          <cell r="L4383">
            <v>0</v>
          </cell>
          <cell r="M4383">
            <v>0</v>
          </cell>
          <cell r="N4383">
            <v>0</v>
          </cell>
          <cell r="O4383">
            <v>0</v>
          </cell>
          <cell r="P4383">
            <v>0</v>
          </cell>
          <cell r="Q4383">
            <v>0</v>
          </cell>
          <cell r="R4383">
            <v>0</v>
          </cell>
          <cell r="S4383">
            <v>0</v>
          </cell>
          <cell r="T4383">
            <v>0</v>
          </cell>
          <cell r="U4383">
            <v>0</v>
          </cell>
          <cell r="V4383">
            <v>0</v>
          </cell>
          <cell r="W4383">
            <v>0</v>
          </cell>
          <cell r="X4383">
            <v>13530</v>
          </cell>
          <cell r="Y4383">
            <v>13530</v>
          </cell>
        </row>
        <row r="4384">
          <cell r="C4384">
            <v>0</v>
          </cell>
          <cell r="D4384">
            <v>22960</v>
          </cell>
          <cell r="E4384">
            <v>0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  <cell r="J4384">
            <v>0</v>
          </cell>
          <cell r="K4384">
            <v>0</v>
          </cell>
          <cell r="L4384">
            <v>0</v>
          </cell>
          <cell r="M4384">
            <v>0</v>
          </cell>
          <cell r="N4384">
            <v>0</v>
          </cell>
          <cell r="O4384">
            <v>0</v>
          </cell>
          <cell r="P4384">
            <v>0</v>
          </cell>
          <cell r="Q4384">
            <v>0</v>
          </cell>
          <cell r="R4384">
            <v>0</v>
          </cell>
          <cell r="S4384">
            <v>0</v>
          </cell>
          <cell r="T4384">
            <v>0</v>
          </cell>
          <cell r="U4384">
            <v>0</v>
          </cell>
          <cell r="V4384">
            <v>0</v>
          </cell>
          <cell r="W4384">
            <v>0</v>
          </cell>
          <cell r="X4384">
            <v>22960</v>
          </cell>
          <cell r="Y4384">
            <v>22960</v>
          </cell>
        </row>
        <row r="4385">
          <cell r="C4385">
            <v>0</v>
          </cell>
          <cell r="D4385">
            <v>2228</v>
          </cell>
          <cell r="E4385">
            <v>0</v>
          </cell>
          <cell r="F4385">
            <v>0</v>
          </cell>
          <cell r="G4385">
            <v>0</v>
          </cell>
          <cell r="H4385">
            <v>0</v>
          </cell>
          <cell r="I4385">
            <v>0</v>
          </cell>
          <cell r="J4385">
            <v>0</v>
          </cell>
          <cell r="K4385">
            <v>0</v>
          </cell>
          <cell r="L4385">
            <v>0</v>
          </cell>
          <cell r="M4385">
            <v>0</v>
          </cell>
          <cell r="N4385">
            <v>0</v>
          </cell>
          <cell r="O4385">
            <v>0</v>
          </cell>
          <cell r="P4385">
            <v>0</v>
          </cell>
          <cell r="Q4385">
            <v>0</v>
          </cell>
          <cell r="R4385">
            <v>0</v>
          </cell>
          <cell r="S4385">
            <v>0</v>
          </cell>
          <cell r="T4385">
            <v>0</v>
          </cell>
          <cell r="U4385">
            <v>0</v>
          </cell>
          <cell r="V4385">
            <v>0</v>
          </cell>
          <cell r="W4385">
            <v>0</v>
          </cell>
          <cell r="X4385">
            <v>2228</v>
          </cell>
          <cell r="Y4385">
            <v>2228</v>
          </cell>
        </row>
        <row r="4386">
          <cell r="C4386">
            <v>0</v>
          </cell>
          <cell r="D4386">
            <v>20696</v>
          </cell>
          <cell r="E4386">
            <v>0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  <cell r="J4386">
            <v>0</v>
          </cell>
          <cell r="K4386">
            <v>0</v>
          </cell>
          <cell r="L4386">
            <v>0</v>
          </cell>
          <cell r="M4386">
            <v>0</v>
          </cell>
          <cell r="N4386">
            <v>0</v>
          </cell>
          <cell r="O4386">
            <v>0</v>
          </cell>
          <cell r="P4386">
            <v>0</v>
          </cell>
          <cell r="Q4386">
            <v>0</v>
          </cell>
          <cell r="R4386">
            <v>0</v>
          </cell>
          <cell r="S4386">
            <v>0</v>
          </cell>
          <cell r="T4386">
            <v>0</v>
          </cell>
          <cell r="U4386">
            <v>0</v>
          </cell>
          <cell r="V4386">
            <v>0</v>
          </cell>
          <cell r="W4386">
            <v>0</v>
          </cell>
          <cell r="X4386">
            <v>20696</v>
          </cell>
          <cell r="Y4386">
            <v>20696</v>
          </cell>
        </row>
        <row r="4387">
          <cell r="C4387">
            <v>0</v>
          </cell>
          <cell r="D4387">
            <v>9829</v>
          </cell>
          <cell r="E4387">
            <v>0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  <cell r="J4387">
            <v>0</v>
          </cell>
          <cell r="K4387">
            <v>0</v>
          </cell>
          <cell r="L4387">
            <v>0</v>
          </cell>
          <cell r="M4387">
            <v>0</v>
          </cell>
          <cell r="N4387">
            <v>0</v>
          </cell>
          <cell r="O4387">
            <v>0</v>
          </cell>
          <cell r="P4387">
            <v>0</v>
          </cell>
          <cell r="Q4387">
            <v>0</v>
          </cell>
          <cell r="R4387">
            <v>0</v>
          </cell>
          <cell r="S4387">
            <v>0</v>
          </cell>
          <cell r="T4387">
            <v>0</v>
          </cell>
          <cell r="U4387">
            <v>0</v>
          </cell>
          <cell r="V4387">
            <v>0</v>
          </cell>
          <cell r="W4387">
            <v>0</v>
          </cell>
          <cell r="X4387">
            <v>9829</v>
          </cell>
          <cell r="Y4387">
            <v>9829</v>
          </cell>
        </row>
        <row r="4388">
          <cell r="C4388">
            <v>0</v>
          </cell>
          <cell r="D4388">
            <v>4606</v>
          </cell>
          <cell r="E4388">
            <v>0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  <cell r="J4388">
            <v>0</v>
          </cell>
          <cell r="K4388">
            <v>0</v>
          </cell>
          <cell r="L4388">
            <v>0</v>
          </cell>
          <cell r="M4388">
            <v>0</v>
          </cell>
          <cell r="N4388">
            <v>0</v>
          </cell>
          <cell r="O4388">
            <v>0</v>
          </cell>
          <cell r="P4388">
            <v>0</v>
          </cell>
          <cell r="Q4388">
            <v>0</v>
          </cell>
          <cell r="R4388">
            <v>0</v>
          </cell>
          <cell r="S4388">
            <v>0</v>
          </cell>
          <cell r="T4388">
            <v>0</v>
          </cell>
          <cell r="U4388">
            <v>0</v>
          </cell>
          <cell r="V4388">
            <v>0</v>
          </cell>
          <cell r="W4388">
            <v>0</v>
          </cell>
          <cell r="X4388">
            <v>4606</v>
          </cell>
          <cell r="Y4388">
            <v>4606</v>
          </cell>
        </row>
        <row r="4389">
          <cell r="C4389">
            <v>0</v>
          </cell>
          <cell r="D4389">
            <v>6969</v>
          </cell>
          <cell r="E4389">
            <v>0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  <cell r="J4389">
            <v>0</v>
          </cell>
          <cell r="K4389">
            <v>0</v>
          </cell>
          <cell r="L4389">
            <v>0</v>
          </cell>
          <cell r="M4389">
            <v>0</v>
          </cell>
          <cell r="N4389">
            <v>0</v>
          </cell>
          <cell r="O4389">
            <v>0</v>
          </cell>
          <cell r="P4389">
            <v>0</v>
          </cell>
          <cell r="Q4389">
            <v>0</v>
          </cell>
          <cell r="R4389">
            <v>0</v>
          </cell>
          <cell r="S4389">
            <v>0</v>
          </cell>
          <cell r="T4389">
            <v>0</v>
          </cell>
          <cell r="U4389">
            <v>0</v>
          </cell>
          <cell r="V4389">
            <v>0</v>
          </cell>
          <cell r="W4389">
            <v>0</v>
          </cell>
          <cell r="X4389">
            <v>6969</v>
          </cell>
          <cell r="Y4389">
            <v>6969</v>
          </cell>
        </row>
        <row r="4390">
          <cell r="C4390">
            <v>0</v>
          </cell>
          <cell r="D4390">
            <v>4188</v>
          </cell>
          <cell r="E4390">
            <v>0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  <cell r="J4390">
            <v>0</v>
          </cell>
          <cell r="K4390">
            <v>0</v>
          </cell>
          <cell r="L4390">
            <v>0</v>
          </cell>
          <cell r="M4390">
            <v>0</v>
          </cell>
          <cell r="N4390">
            <v>0</v>
          </cell>
          <cell r="O4390">
            <v>0</v>
          </cell>
          <cell r="P4390">
            <v>0</v>
          </cell>
          <cell r="Q4390">
            <v>0</v>
          </cell>
          <cell r="R4390">
            <v>0</v>
          </cell>
          <cell r="S4390">
            <v>0</v>
          </cell>
          <cell r="T4390">
            <v>0</v>
          </cell>
          <cell r="U4390">
            <v>0</v>
          </cell>
          <cell r="V4390">
            <v>0</v>
          </cell>
          <cell r="W4390">
            <v>0</v>
          </cell>
          <cell r="X4390">
            <v>4188</v>
          </cell>
          <cell r="Y4390">
            <v>4188</v>
          </cell>
        </row>
        <row r="4391">
          <cell r="C4391">
            <v>0</v>
          </cell>
          <cell r="D4391">
            <v>315</v>
          </cell>
          <cell r="E4391">
            <v>0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  <cell r="J4391">
            <v>0</v>
          </cell>
          <cell r="K4391">
            <v>0</v>
          </cell>
          <cell r="L4391">
            <v>0</v>
          </cell>
          <cell r="M4391">
            <v>0</v>
          </cell>
          <cell r="N4391">
            <v>0</v>
          </cell>
          <cell r="O4391">
            <v>0</v>
          </cell>
          <cell r="P4391">
            <v>0</v>
          </cell>
          <cell r="Q4391">
            <v>0</v>
          </cell>
          <cell r="R4391">
            <v>0</v>
          </cell>
          <cell r="S4391">
            <v>0</v>
          </cell>
          <cell r="T4391">
            <v>0</v>
          </cell>
          <cell r="U4391">
            <v>0</v>
          </cell>
          <cell r="V4391">
            <v>0</v>
          </cell>
          <cell r="W4391">
            <v>0</v>
          </cell>
          <cell r="X4391">
            <v>315</v>
          </cell>
          <cell r="Y4391">
            <v>315</v>
          </cell>
        </row>
        <row r="4392">
          <cell r="C4392">
            <v>0</v>
          </cell>
          <cell r="D4392">
            <v>193458</v>
          </cell>
          <cell r="E4392">
            <v>0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  <cell r="J4392">
            <v>0</v>
          </cell>
          <cell r="K4392">
            <v>0</v>
          </cell>
          <cell r="L4392">
            <v>0</v>
          </cell>
          <cell r="M4392">
            <v>0</v>
          </cell>
          <cell r="N4392">
            <v>0</v>
          </cell>
          <cell r="O4392">
            <v>0</v>
          </cell>
          <cell r="P4392">
            <v>0</v>
          </cell>
          <cell r="Q4392">
            <v>0</v>
          </cell>
          <cell r="R4392">
            <v>0</v>
          </cell>
          <cell r="S4392">
            <v>0</v>
          </cell>
          <cell r="T4392">
            <v>0</v>
          </cell>
          <cell r="U4392">
            <v>0</v>
          </cell>
          <cell r="V4392">
            <v>0</v>
          </cell>
          <cell r="W4392">
            <v>0</v>
          </cell>
          <cell r="X4392">
            <v>193458</v>
          </cell>
          <cell r="Y4392">
            <v>193458</v>
          </cell>
        </row>
        <row r="4393">
          <cell r="C4393">
            <v>0</v>
          </cell>
          <cell r="D4393">
            <v>10999</v>
          </cell>
          <cell r="E4393">
            <v>0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  <cell r="J4393">
            <v>0</v>
          </cell>
          <cell r="K4393">
            <v>0</v>
          </cell>
          <cell r="L4393">
            <v>0</v>
          </cell>
          <cell r="M4393">
            <v>0</v>
          </cell>
          <cell r="N4393">
            <v>0</v>
          </cell>
          <cell r="O4393">
            <v>0</v>
          </cell>
          <cell r="P4393">
            <v>0</v>
          </cell>
          <cell r="Q4393">
            <v>0</v>
          </cell>
          <cell r="R4393">
            <v>0</v>
          </cell>
          <cell r="S4393">
            <v>0</v>
          </cell>
          <cell r="T4393">
            <v>0</v>
          </cell>
          <cell r="U4393">
            <v>0</v>
          </cell>
          <cell r="V4393">
            <v>0</v>
          </cell>
          <cell r="W4393">
            <v>0</v>
          </cell>
          <cell r="X4393">
            <v>10999</v>
          </cell>
          <cell r="Y4393">
            <v>10999</v>
          </cell>
        </row>
        <row r="4394">
          <cell r="C4394">
            <v>0</v>
          </cell>
          <cell r="D4394">
            <v>21403</v>
          </cell>
          <cell r="E4394">
            <v>0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  <cell r="J4394">
            <v>0</v>
          </cell>
          <cell r="K4394">
            <v>0</v>
          </cell>
          <cell r="L4394">
            <v>0</v>
          </cell>
          <cell r="M4394">
            <v>0</v>
          </cell>
          <cell r="N4394">
            <v>0</v>
          </cell>
          <cell r="O4394">
            <v>0</v>
          </cell>
          <cell r="P4394">
            <v>0</v>
          </cell>
          <cell r="Q4394">
            <v>0</v>
          </cell>
          <cell r="R4394">
            <v>0</v>
          </cell>
          <cell r="S4394">
            <v>0</v>
          </cell>
          <cell r="T4394">
            <v>0</v>
          </cell>
          <cell r="U4394">
            <v>0</v>
          </cell>
          <cell r="V4394">
            <v>0</v>
          </cell>
          <cell r="W4394">
            <v>0</v>
          </cell>
          <cell r="X4394">
            <v>21403</v>
          </cell>
          <cell r="Y4394">
            <v>21403</v>
          </cell>
        </row>
        <row r="4395">
          <cell r="C4395">
            <v>0</v>
          </cell>
          <cell r="D4395">
            <v>0</v>
          </cell>
          <cell r="E4395">
            <v>0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  <cell r="J4395">
            <v>0</v>
          </cell>
          <cell r="K4395">
            <v>0</v>
          </cell>
          <cell r="L4395">
            <v>0</v>
          </cell>
          <cell r="M4395">
            <v>0</v>
          </cell>
          <cell r="N4395">
            <v>0</v>
          </cell>
          <cell r="O4395">
            <v>0</v>
          </cell>
          <cell r="P4395">
            <v>0</v>
          </cell>
          <cell r="Q4395">
            <v>0</v>
          </cell>
          <cell r="R4395">
            <v>0</v>
          </cell>
          <cell r="S4395">
            <v>0</v>
          </cell>
          <cell r="T4395">
            <v>0</v>
          </cell>
          <cell r="U4395">
            <v>0</v>
          </cell>
          <cell r="V4395">
            <v>0</v>
          </cell>
          <cell r="W4395">
            <v>0</v>
          </cell>
          <cell r="X4395">
            <v>0</v>
          </cell>
          <cell r="Y4395">
            <v>0</v>
          </cell>
        </row>
        <row r="4396">
          <cell r="C4396">
            <v>0</v>
          </cell>
          <cell r="D4396">
            <v>0</v>
          </cell>
          <cell r="E4396">
            <v>0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  <cell r="J4396">
            <v>0</v>
          </cell>
          <cell r="K4396">
            <v>0</v>
          </cell>
          <cell r="L4396">
            <v>0</v>
          </cell>
          <cell r="M4396">
            <v>0</v>
          </cell>
          <cell r="N4396">
            <v>0</v>
          </cell>
          <cell r="O4396">
            <v>0</v>
          </cell>
          <cell r="P4396">
            <v>0</v>
          </cell>
          <cell r="Q4396">
            <v>0</v>
          </cell>
          <cell r="R4396">
            <v>0</v>
          </cell>
          <cell r="S4396">
            <v>0</v>
          </cell>
          <cell r="T4396">
            <v>0</v>
          </cell>
          <cell r="U4396">
            <v>0</v>
          </cell>
          <cell r="V4396">
            <v>0</v>
          </cell>
          <cell r="W4396">
            <v>0</v>
          </cell>
          <cell r="X4396">
            <v>0</v>
          </cell>
          <cell r="Y4396">
            <v>0</v>
          </cell>
        </row>
        <row r="4397">
          <cell r="C4397">
            <v>0</v>
          </cell>
          <cell r="D4397">
            <v>70</v>
          </cell>
          <cell r="E4397">
            <v>0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  <cell r="J4397">
            <v>0</v>
          </cell>
          <cell r="K4397">
            <v>0</v>
          </cell>
          <cell r="L4397">
            <v>0</v>
          </cell>
          <cell r="M4397">
            <v>0</v>
          </cell>
          <cell r="N4397">
            <v>0</v>
          </cell>
          <cell r="O4397">
            <v>0</v>
          </cell>
          <cell r="P4397">
            <v>0</v>
          </cell>
          <cell r="Q4397">
            <v>0</v>
          </cell>
          <cell r="R4397">
            <v>0</v>
          </cell>
          <cell r="S4397">
            <v>0</v>
          </cell>
          <cell r="T4397">
            <v>0</v>
          </cell>
          <cell r="U4397">
            <v>0</v>
          </cell>
          <cell r="V4397">
            <v>0</v>
          </cell>
          <cell r="W4397">
            <v>0</v>
          </cell>
          <cell r="X4397">
            <v>70</v>
          </cell>
          <cell r="Y4397">
            <v>70</v>
          </cell>
        </row>
        <row r="4398">
          <cell r="C4398">
            <v>0</v>
          </cell>
          <cell r="D4398">
            <v>0</v>
          </cell>
          <cell r="E4398">
            <v>0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  <cell r="J4398">
            <v>0</v>
          </cell>
          <cell r="K4398">
            <v>0</v>
          </cell>
          <cell r="L4398">
            <v>0</v>
          </cell>
          <cell r="M4398">
            <v>0</v>
          </cell>
          <cell r="N4398">
            <v>0</v>
          </cell>
          <cell r="O4398">
            <v>0</v>
          </cell>
          <cell r="P4398">
            <v>0</v>
          </cell>
          <cell r="Q4398">
            <v>0</v>
          </cell>
          <cell r="R4398">
            <v>0</v>
          </cell>
          <cell r="S4398">
            <v>0</v>
          </cell>
          <cell r="T4398">
            <v>0</v>
          </cell>
          <cell r="U4398">
            <v>0</v>
          </cell>
          <cell r="V4398">
            <v>0</v>
          </cell>
          <cell r="W4398">
            <v>0</v>
          </cell>
          <cell r="X4398">
            <v>0</v>
          </cell>
          <cell r="Y4398">
            <v>0</v>
          </cell>
        </row>
        <row r="4399">
          <cell r="C4399">
            <v>0</v>
          </cell>
          <cell r="D4399">
            <v>420</v>
          </cell>
          <cell r="E4399">
            <v>0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  <cell r="J4399">
            <v>0</v>
          </cell>
          <cell r="K4399">
            <v>0</v>
          </cell>
          <cell r="L4399">
            <v>0</v>
          </cell>
          <cell r="M4399">
            <v>0</v>
          </cell>
          <cell r="N4399">
            <v>0</v>
          </cell>
          <cell r="O4399">
            <v>0</v>
          </cell>
          <cell r="P4399">
            <v>0</v>
          </cell>
          <cell r="Q4399">
            <v>0</v>
          </cell>
          <cell r="R4399">
            <v>0</v>
          </cell>
          <cell r="S4399">
            <v>0</v>
          </cell>
          <cell r="T4399">
            <v>0</v>
          </cell>
          <cell r="U4399">
            <v>0</v>
          </cell>
          <cell r="V4399">
            <v>0</v>
          </cell>
          <cell r="W4399">
            <v>0</v>
          </cell>
          <cell r="X4399">
            <v>420</v>
          </cell>
          <cell r="Y4399">
            <v>420</v>
          </cell>
        </row>
        <row r="4400">
          <cell r="C4400">
            <v>0</v>
          </cell>
          <cell r="D4400">
            <v>0</v>
          </cell>
          <cell r="E4400">
            <v>0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  <cell r="J4400">
            <v>0</v>
          </cell>
          <cell r="K4400">
            <v>0</v>
          </cell>
          <cell r="L4400">
            <v>0</v>
          </cell>
          <cell r="M4400">
            <v>0</v>
          </cell>
          <cell r="N4400">
            <v>0</v>
          </cell>
          <cell r="O4400">
            <v>0</v>
          </cell>
          <cell r="P4400">
            <v>0</v>
          </cell>
          <cell r="Q4400">
            <v>0</v>
          </cell>
          <cell r="R4400">
            <v>0</v>
          </cell>
          <cell r="S4400">
            <v>0</v>
          </cell>
          <cell r="T4400">
            <v>0</v>
          </cell>
          <cell r="U4400">
            <v>0</v>
          </cell>
          <cell r="V4400">
            <v>0</v>
          </cell>
          <cell r="W4400">
            <v>0</v>
          </cell>
          <cell r="X4400">
            <v>0</v>
          </cell>
          <cell r="Y4400">
            <v>0</v>
          </cell>
        </row>
        <row r="4401">
          <cell r="C4401">
            <v>0</v>
          </cell>
          <cell r="D4401">
            <v>315223</v>
          </cell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315223</v>
          </cell>
          <cell r="Y4401">
            <v>315223</v>
          </cell>
        </row>
        <row r="4402">
          <cell r="C4402">
            <v>0</v>
          </cell>
          <cell r="D4402">
            <v>0</v>
          </cell>
          <cell r="E4402">
            <v>0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  <cell r="J4402">
            <v>0</v>
          </cell>
          <cell r="K4402">
            <v>89867</v>
          </cell>
          <cell r="L4402">
            <v>0</v>
          </cell>
          <cell r="M4402">
            <v>0</v>
          </cell>
          <cell r="N4402">
            <v>0</v>
          </cell>
          <cell r="O4402">
            <v>0</v>
          </cell>
          <cell r="P4402">
            <v>0</v>
          </cell>
          <cell r="Q4402">
            <v>0</v>
          </cell>
          <cell r="R4402">
            <v>0</v>
          </cell>
          <cell r="S4402">
            <v>0</v>
          </cell>
          <cell r="T4402">
            <v>0</v>
          </cell>
          <cell r="U4402">
            <v>0</v>
          </cell>
          <cell r="V4402">
            <v>0</v>
          </cell>
          <cell r="W4402">
            <v>0</v>
          </cell>
          <cell r="X4402">
            <v>89867</v>
          </cell>
          <cell r="Y4402">
            <v>89867</v>
          </cell>
        </row>
        <row r="4403">
          <cell r="C4403">
            <v>0</v>
          </cell>
          <cell r="D4403">
            <v>0</v>
          </cell>
          <cell r="E4403">
            <v>0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  <cell r="J4403">
            <v>0</v>
          </cell>
          <cell r="K4403">
            <v>24465</v>
          </cell>
          <cell r="L4403">
            <v>0</v>
          </cell>
          <cell r="M4403">
            <v>0</v>
          </cell>
          <cell r="N4403">
            <v>0</v>
          </cell>
          <cell r="O4403">
            <v>0</v>
          </cell>
          <cell r="P4403">
            <v>0</v>
          </cell>
          <cell r="Q4403">
            <v>0</v>
          </cell>
          <cell r="R4403">
            <v>0</v>
          </cell>
          <cell r="S4403">
            <v>0</v>
          </cell>
          <cell r="T4403">
            <v>0</v>
          </cell>
          <cell r="U4403">
            <v>0</v>
          </cell>
          <cell r="V4403">
            <v>0</v>
          </cell>
          <cell r="W4403">
            <v>0</v>
          </cell>
          <cell r="X4403">
            <v>24465</v>
          </cell>
          <cell r="Y4403">
            <v>24465</v>
          </cell>
        </row>
        <row r="4404">
          <cell r="C4404">
            <v>0</v>
          </cell>
          <cell r="D4404">
            <v>0</v>
          </cell>
          <cell r="E4404">
            <v>0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  <cell r="J4404">
            <v>0</v>
          </cell>
          <cell r="K4404">
            <v>41474</v>
          </cell>
          <cell r="L4404">
            <v>0</v>
          </cell>
          <cell r="M4404">
            <v>0</v>
          </cell>
          <cell r="N4404">
            <v>0</v>
          </cell>
          <cell r="O4404">
            <v>0</v>
          </cell>
          <cell r="P4404">
            <v>0</v>
          </cell>
          <cell r="Q4404">
            <v>0</v>
          </cell>
          <cell r="R4404">
            <v>0</v>
          </cell>
          <cell r="S4404">
            <v>0</v>
          </cell>
          <cell r="T4404">
            <v>0</v>
          </cell>
          <cell r="U4404">
            <v>0</v>
          </cell>
          <cell r="V4404">
            <v>0</v>
          </cell>
          <cell r="W4404">
            <v>0</v>
          </cell>
          <cell r="X4404">
            <v>41474</v>
          </cell>
          <cell r="Y4404">
            <v>41474</v>
          </cell>
        </row>
        <row r="4405">
          <cell r="C4405">
            <v>0</v>
          </cell>
          <cell r="D4405">
            <v>0</v>
          </cell>
          <cell r="E4405">
            <v>0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  <cell r="J4405">
            <v>0</v>
          </cell>
          <cell r="K4405">
            <v>13686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  <cell r="X4405">
            <v>13686</v>
          </cell>
          <cell r="Y4405">
            <v>13686</v>
          </cell>
        </row>
        <row r="4406">
          <cell r="C4406">
            <v>0</v>
          </cell>
          <cell r="D4406">
            <v>0</v>
          </cell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35158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35158</v>
          </cell>
          <cell r="Y4406">
            <v>35158</v>
          </cell>
        </row>
        <row r="4407">
          <cell r="C4407">
            <v>0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  <cell r="J4407">
            <v>0</v>
          </cell>
          <cell r="K4407">
            <v>124776</v>
          </cell>
          <cell r="L4407">
            <v>0</v>
          </cell>
          <cell r="M4407">
            <v>0</v>
          </cell>
          <cell r="N4407">
            <v>0</v>
          </cell>
          <cell r="O4407">
            <v>0</v>
          </cell>
          <cell r="P4407">
            <v>0</v>
          </cell>
          <cell r="Q4407">
            <v>0</v>
          </cell>
          <cell r="R4407">
            <v>0</v>
          </cell>
          <cell r="S4407">
            <v>0</v>
          </cell>
          <cell r="T4407">
            <v>0</v>
          </cell>
          <cell r="U4407">
            <v>0</v>
          </cell>
          <cell r="V4407">
            <v>0</v>
          </cell>
          <cell r="W4407">
            <v>0</v>
          </cell>
          <cell r="X4407">
            <v>124776</v>
          </cell>
          <cell r="Y4407">
            <v>124776</v>
          </cell>
        </row>
        <row r="4408">
          <cell r="C4408">
            <v>0</v>
          </cell>
          <cell r="D4408">
            <v>0</v>
          </cell>
          <cell r="E4408">
            <v>0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  <cell r="J4408">
            <v>0</v>
          </cell>
          <cell r="K4408">
            <v>83952</v>
          </cell>
          <cell r="L4408">
            <v>0</v>
          </cell>
          <cell r="M4408">
            <v>0</v>
          </cell>
          <cell r="N4408">
            <v>0</v>
          </cell>
          <cell r="O4408">
            <v>0</v>
          </cell>
          <cell r="P4408">
            <v>0</v>
          </cell>
          <cell r="Q4408">
            <v>0</v>
          </cell>
          <cell r="R4408">
            <v>0</v>
          </cell>
          <cell r="S4408">
            <v>0</v>
          </cell>
          <cell r="T4408">
            <v>0</v>
          </cell>
          <cell r="U4408">
            <v>0</v>
          </cell>
          <cell r="V4408">
            <v>0</v>
          </cell>
          <cell r="W4408">
            <v>0</v>
          </cell>
          <cell r="X4408">
            <v>83952</v>
          </cell>
          <cell r="Y4408">
            <v>83952</v>
          </cell>
        </row>
        <row r="4409">
          <cell r="C4409">
            <v>0</v>
          </cell>
          <cell r="D4409">
            <v>0</v>
          </cell>
          <cell r="E4409">
            <v>0</v>
          </cell>
          <cell r="F4409">
            <v>0</v>
          </cell>
          <cell r="G4409">
            <v>0</v>
          </cell>
          <cell r="H4409">
            <v>0</v>
          </cell>
          <cell r="I4409">
            <v>0</v>
          </cell>
          <cell r="J4409">
            <v>0</v>
          </cell>
          <cell r="K4409">
            <v>10565</v>
          </cell>
          <cell r="L4409">
            <v>0</v>
          </cell>
          <cell r="M4409">
            <v>0</v>
          </cell>
          <cell r="N4409">
            <v>0</v>
          </cell>
          <cell r="O4409">
            <v>0</v>
          </cell>
          <cell r="P4409">
            <v>0</v>
          </cell>
          <cell r="Q4409">
            <v>0</v>
          </cell>
          <cell r="R4409">
            <v>0</v>
          </cell>
          <cell r="S4409">
            <v>0</v>
          </cell>
          <cell r="T4409">
            <v>0</v>
          </cell>
          <cell r="U4409">
            <v>0</v>
          </cell>
          <cell r="V4409">
            <v>0</v>
          </cell>
          <cell r="W4409">
            <v>0</v>
          </cell>
          <cell r="X4409">
            <v>10565</v>
          </cell>
          <cell r="Y4409">
            <v>10565</v>
          </cell>
        </row>
        <row r="4410">
          <cell r="C4410">
            <v>0</v>
          </cell>
          <cell r="D4410">
            <v>0</v>
          </cell>
          <cell r="E4410">
            <v>0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  <cell r="J4410">
            <v>0</v>
          </cell>
          <cell r="K4410">
            <v>33795</v>
          </cell>
          <cell r="L4410">
            <v>0</v>
          </cell>
          <cell r="M4410">
            <v>0</v>
          </cell>
          <cell r="N4410">
            <v>0</v>
          </cell>
          <cell r="O4410">
            <v>0</v>
          </cell>
          <cell r="P4410">
            <v>0</v>
          </cell>
          <cell r="Q4410">
            <v>0</v>
          </cell>
          <cell r="R4410">
            <v>0</v>
          </cell>
          <cell r="S4410">
            <v>0</v>
          </cell>
          <cell r="T4410">
            <v>0</v>
          </cell>
          <cell r="U4410">
            <v>0</v>
          </cell>
          <cell r="V4410">
            <v>0</v>
          </cell>
          <cell r="W4410">
            <v>0</v>
          </cell>
          <cell r="X4410">
            <v>33795</v>
          </cell>
          <cell r="Y4410">
            <v>33795</v>
          </cell>
        </row>
        <row r="4411">
          <cell r="C4411">
            <v>0</v>
          </cell>
          <cell r="D4411">
            <v>0</v>
          </cell>
          <cell r="E4411">
            <v>0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  <cell r="J4411">
            <v>0</v>
          </cell>
          <cell r="K4411">
            <v>0</v>
          </cell>
          <cell r="L4411">
            <v>0</v>
          </cell>
          <cell r="M4411">
            <v>0</v>
          </cell>
          <cell r="N4411">
            <v>0</v>
          </cell>
          <cell r="O4411">
            <v>0</v>
          </cell>
          <cell r="P4411">
            <v>0</v>
          </cell>
          <cell r="Q4411">
            <v>0</v>
          </cell>
          <cell r="R4411">
            <v>0</v>
          </cell>
          <cell r="S4411">
            <v>0</v>
          </cell>
          <cell r="T4411">
            <v>0</v>
          </cell>
          <cell r="U4411">
            <v>0</v>
          </cell>
          <cell r="V4411">
            <v>0</v>
          </cell>
          <cell r="W4411">
            <v>0</v>
          </cell>
          <cell r="X4411">
            <v>0</v>
          </cell>
          <cell r="Y4411">
            <v>0</v>
          </cell>
        </row>
        <row r="4412">
          <cell r="C4412">
            <v>0</v>
          </cell>
          <cell r="D4412">
            <v>0</v>
          </cell>
          <cell r="E4412">
            <v>0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  <cell r="J4412">
            <v>0</v>
          </cell>
          <cell r="K4412">
            <v>45841</v>
          </cell>
          <cell r="L4412">
            <v>0</v>
          </cell>
          <cell r="M4412">
            <v>0</v>
          </cell>
          <cell r="N4412">
            <v>0</v>
          </cell>
          <cell r="O4412">
            <v>0</v>
          </cell>
          <cell r="P4412">
            <v>0</v>
          </cell>
          <cell r="Q4412">
            <v>0</v>
          </cell>
          <cell r="R4412">
            <v>0</v>
          </cell>
          <cell r="S4412">
            <v>0</v>
          </cell>
          <cell r="T4412">
            <v>0</v>
          </cell>
          <cell r="U4412">
            <v>0</v>
          </cell>
          <cell r="V4412">
            <v>0</v>
          </cell>
          <cell r="W4412">
            <v>0</v>
          </cell>
          <cell r="X4412">
            <v>45841</v>
          </cell>
          <cell r="Y4412">
            <v>45841</v>
          </cell>
        </row>
        <row r="4413">
          <cell r="C4413">
            <v>0</v>
          </cell>
          <cell r="D4413">
            <v>0</v>
          </cell>
          <cell r="E4413">
            <v>0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  <cell r="J4413">
            <v>0</v>
          </cell>
          <cell r="K4413">
            <v>69304</v>
          </cell>
          <cell r="L4413">
            <v>0</v>
          </cell>
          <cell r="M4413">
            <v>0</v>
          </cell>
          <cell r="N4413">
            <v>0</v>
          </cell>
          <cell r="O4413">
            <v>0</v>
          </cell>
          <cell r="P4413">
            <v>0</v>
          </cell>
          <cell r="Q4413">
            <v>0</v>
          </cell>
          <cell r="R4413">
            <v>0</v>
          </cell>
          <cell r="S4413">
            <v>0</v>
          </cell>
          <cell r="T4413">
            <v>0</v>
          </cell>
          <cell r="U4413">
            <v>0</v>
          </cell>
          <cell r="V4413">
            <v>0</v>
          </cell>
          <cell r="W4413">
            <v>0</v>
          </cell>
          <cell r="X4413">
            <v>69304</v>
          </cell>
          <cell r="Y4413">
            <v>69304</v>
          </cell>
        </row>
        <row r="4414">
          <cell r="C4414">
            <v>0</v>
          </cell>
          <cell r="D4414">
            <v>0</v>
          </cell>
          <cell r="E4414">
            <v>0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  <cell r="J4414">
            <v>0</v>
          </cell>
          <cell r="K4414">
            <v>12937</v>
          </cell>
          <cell r="L4414">
            <v>0</v>
          </cell>
          <cell r="M4414">
            <v>0</v>
          </cell>
          <cell r="N4414">
            <v>0</v>
          </cell>
          <cell r="O4414">
            <v>0</v>
          </cell>
          <cell r="P4414">
            <v>0</v>
          </cell>
          <cell r="Q4414">
            <v>0</v>
          </cell>
          <cell r="R4414">
            <v>0</v>
          </cell>
          <cell r="S4414">
            <v>0</v>
          </cell>
          <cell r="T4414">
            <v>0</v>
          </cell>
          <cell r="U4414">
            <v>0</v>
          </cell>
          <cell r="V4414">
            <v>0</v>
          </cell>
          <cell r="W4414">
            <v>0</v>
          </cell>
          <cell r="X4414">
            <v>12937</v>
          </cell>
          <cell r="Y4414">
            <v>12937</v>
          </cell>
        </row>
        <row r="4415">
          <cell r="C4415">
            <v>0</v>
          </cell>
          <cell r="D4415">
            <v>0</v>
          </cell>
          <cell r="E4415">
            <v>0</v>
          </cell>
          <cell r="F4415">
            <v>0</v>
          </cell>
          <cell r="G4415">
            <v>0</v>
          </cell>
          <cell r="H4415">
            <v>0</v>
          </cell>
          <cell r="I4415">
            <v>0</v>
          </cell>
          <cell r="J4415">
            <v>0</v>
          </cell>
          <cell r="K4415">
            <v>1127</v>
          </cell>
          <cell r="L4415">
            <v>0</v>
          </cell>
          <cell r="M4415">
            <v>0</v>
          </cell>
          <cell r="N4415">
            <v>0</v>
          </cell>
          <cell r="O4415">
            <v>0</v>
          </cell>
          <cell r="P4415">
            <v>0</v>
          </cell>
          <cell r="Q4415">
            <v>0</v>
          </cell>
          <cell r="R4415">
            <v>0</v>
          </cell>
          <cell r="S4415">
            <v>0</v>
          </cell>
          <cell r="T4415">
            <v>0</v>
          </cell>
          <cell r="U4415">
            <v>0</v>
          </cell>
          <cell r="V4415">
            <v>0</v>
          </cell>
          <cell r="W4415">
            <v>0</v>
          </cell>
          <cell r="X4415">
            <v>1127</v>
          </cell>
          <cell r="Y4415">
            <v>1127</v>
          </cell>
        </row>
        <row r="4416">
          <cell r="C4416">
            <v>0</v>
          </cell>
          <cell r="D4416">
            <v>0</v>
          </cell>
          <cell r="E4416">
            <v>0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  <cell r="J4416">
            <v>0</v>
          </cell>
          <cell r="K4416">
            <v>0</v>
          </cell>
          <cell r="L4416">
            <v>0</v>
          </cell>
          <cell r="M4416">
            <v>0</v>
          </cell>
          <cell r="N4416">
            <v>0</v>
          </cell>
          <cell r="O4416">
            <v>0</v>
          </cell>
          <cell r="P4416">
            <v>0</v>
          </cell>
          <cell r="Q4416">
            <v>0</v>
          </cell>
          <cell r="R4416">
            <v>0</v>
          </cell>
          <cell r="S4416">
            <v>0</v>
          </cell>
          <cell r="T4416">
            <v>0</v>
          </cell>
          <cell r="U4416">
            <v>0</v>
          </cell>
          <cell r="V4416">
            <v>0</v>
          </cell>
          <cell r="W4416">
            <v>0</v>
          </cell>
          <cell r="X4416">
            <v>0</v>
          </cell>
          <cell r="Y4416">
            <v>0</v>
          </cell>
        </row>
        <row r="4417">
          <cell r="C4417">
            <v>0</v>
          </cell>
          <cell r="D4417">
            <v>0</v>
          </cell>
          <cell r="E4417">
            <v>0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  <cell r="J4417">
            <v>0</v>
          </cell>
          <cell r="K4417">
            <v>0</v>
          </cell>
          <cell r="L4417">
            <v>0</v>
          </cell>
          <cell r="M4417">
            <v>0</v>
          </cell>
          <cell r="N4417">
            <v>0</v>
          </cell>
          <cell r="O4417">
            <v>0</v>
          </cell>
          <cell r="P4417">
            <v>0</v>
          </cell>
          <cell r="Q4417">
            <v>0</v>
          </cell>
          <cell r="R4417">
            <v>0</v>
          </cell>
          <cell r="S4417">
            <v>0</v>
          </cell>
          <cell r="T4417">
            <v>0</v>
          </cell>
          <cell r="U4417">
            <v>0</v>
          </cell>
          <cell r="V4417">
            <v>0</v>
          </cell>
          <cell r="W4417">
            <v>0</v>
          </cell>
          <cell r="X4417">
            <v>0</v>
          </cell>
          <cell r="Y4417">
            <v>0</v>
          </cell>
        </row>
        <row r="4418">
          <cell r="C4418">
            <v>0</v>
          </cell>
          <cell r="D4418">
            <v>0</v>
          </cell>
          <cell r="E4418">
            <v>0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  <cell r="J4418">
            <v>0</v>
          </cell>
          <cell r="K4418">
            <v>0</v>
          </cell>
          <cell r="L4418">
            <v>0</v>
          </cell>
          <cell r="M4418">
            <v>0</v>
          </cell>
          <cell r="N4418">
            <v>0</v>
          </cell>
          <cell r="O4418">
            <v>0</v>
          </cell>
          <cell r="P4418">
            <v>0</v>
          </cell>
          <cell r="Q4418">
            <v>0</v>
          </cell>
          <cell r="R4418">
            <v>0</v>
          </cell>
          <cell r="S4418">
            <v>0</v>
          </cell>
          <cell r="T4418">
            <v>0</v>
          </cell>
          <cell r="U4418">
            <v>0</v>
          </cell>
          <cell r="V4418">
            <v>0</v>
          </cell>
          <cell r="W4418">
            <v>0</v>
          </cell>
          <cell r="X4418">
            <v>0</v>
          </cell>
          <cell r="Y4418">
            <v>0</v>
          </cell>
        </row>
        <row r="4419">
          <cell r="C4419">
            <v>0</v>
          </cell>
          <cell r="D4419">
            <v>0</v>
          </cell>
          <cell r="E4419">
            <v>0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  <cell r="J4419">
            <v>0</v>
          </cell>
          <cell r="K4419">
            <v>0</v>
          </cell>
          <cell r="L4419">
            <v>0</v>
          </cell>
          <cell r="M4419">
            <v>0</v>
          </cell>
          <cell r="N4419">
            <v>0</v>
          </cell>
          <cell r="O4419">
            <v>0</v>
          </cell>
          <cell r="P4419">
            <v>0</v>
          </cell>
          <cell r="Q4419">
            <v>0</v>
          </cell>
          <cell r="R4419">
            <v>0</v>
          </cell>
          <cell r="S4419">
            <v>0</v>
          </cell>
          <cell r="T4419">
            <v>0</v>
          </cell>
          <cell r="U4419">
            <v>0</v>
          </cell>
          <cell r="V4419">
            <v>0</v>
          </cell>
          <cell r="W4419">
            <v>0</v>
          </cell>
          <cell r="X4419">
            <v>0</v>
          </cell>
          <cell r="Y4419">
            <v>0</v>
          </cell>
        </row>
        <row r="4420">
          <cell r="C4420">
            <v>0</v>
          </cell>
          <cell r="D4420">
            <v>0</v>
          </cell>
          <cell r="E4420">
            <v>0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  <cell r="J4420">
            <v>0</v>
          </cell>
          <cell r="K4420">
            <v>182</v>
          </cell>
          <cell r="L4420">
            <v>0</v>
          </cell>
          <cell r="M4420">
            <v>0</v>
          </cell>
          <cell r="N4420">
            <v>0</v>
          </cell>
          <cell r="O4420">
            <v>0</v>
          </cell>
          <cell r="P4420">
            <v>0</v>
          </cell>
          <cell r="Q4420">
            <v>0</v>
          </cell>
          <cell r="R4420">
            <v>0</v>
          </cell>
          <cell r="S4420">
            <v>0</v>
          </cell>
          <cell r="T4420">
            <v>0</v>
          </cell>
          <cell r="U4420">
            <v>0</v>
          </cell>
          <cell r="V4420">
            <v>0</v>
          </cell>
          <cell r="W4420">
            <v>0</v>
          </cell>
          <cell r="X4420">
            <v>182</v>
          </cell>
          <cell r="Y4420">
            <v>182</v>
          </cell>
        </row>
        <row r="4421">
          <cell r="C4421">
            <v>0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  <cell r="J4421">
            <v>0</v>
          </cell>
          <cell r="K4421">
            <v>587129</v>
          </cell>
          <cell r="L4421">
            <v>0</v>
          </cell>
          <cell r="M4421">
            <v>0</v>
          </cell>
          <cell r="N4421">
            <v>0</v>
          </cell>
          <cell r="O4421">
            <v>0</v>
          </cell>
          <cell r="P4421">
            <v>0</v>
          </cell>
          <cell r="Q4421">
            <v>0</v>
          </cell>
          <cell r="R4421">
            <v>0</v>
          </cell>
          <cell r="S4421">
            <v>0</v>
          </cell>
          <cell r="T4421">
            <v>0</v>
          </cell>
          <cell r="U4421">
            <v>0</v>
          </cell>
          <cell r="V4421">
            <v>0</v>
          </cell>
          <cell r="W4421">
            <v>0</v>
          </cell>
          <cell r="X4421">
            <v>587129</v>
          </cell>
          <cell r="Y4421">
            <v>587129</v>
          </cell>
        </row>
        <row r="4422">
          <cell r="C4422">
            <v>47926</v>
          </cell>
          <cell r="D4422">
            <v>9616</v>
          </cell>
          <cell r="E4422">
            <v>45568</v>
          </cell>
          <cell r="F4422">
            <v>35624</v>
          </cell>
          <cell r="G4422">
            <v>72091</v>
          </cell>
          <cell r="H4422">
            <v>92362</v>
          </cell>
          <cell r="I4422">
            <v>8725</v>
          </cell>
          <cell r="J4422">
            <v>22206</v>
          </cell>
          <cell r="K4422">
            <v>4286</v>
          </cell>
          <cell r="L4422">
            <v>19177</v>
          </cell>
          <cell r="M4422">
            <v>18639</v>
          </cell>
          <cell r="N4422">
            <v>17150</v>
          </cell>
          <cell r="O4422">
            <v>2252</v>
          </cell>
          <cell r="P4422">
            <v>88459</v>
          </cell>
          <cell r="Q4422">
            <v>248156</v>
          </cell>
          <cell r="R4422">
            <v>68151</v>
          </cell>
          <cell r="S4422">
            <v>32792</v>
          </cell>
          <cell r="T4422">
            <v>22919.5</v>
          </cell>
          <cell r="U4422">
            <v>92196</v>
          </cell>
          <cell r="V4422">
            <v>113427</v>
          </cell>
          <cell r="W4422">
            <v>113719</v>
          </cell>
          <cell r="X4422">
            <v>948003.5</v>
          </cell>
          <cell r="Y4422">
            <v>1061722.5</v>
          </cell>
        </row>
        <row r="4423">
          <cell r="C4423">
            <v>49297</v>
          </cell>
          <cell r="D4423">
            <v>12929</v>
          </cell>
          <cell r="E4423">
            <v>57667</v>
          </cell>
          <cell r="F4423">
            <v>16424</v>
          </cell>
          <cell r="G4423">
            <v>93604</v>
          </cell>
          <cell r="H4423">
            <v>111428</v>
          </cell>
          <cell r="I4423">
            <v>10745</v>
          </cell>
          <cell r="J4423">
            <v>42400</v>
          </cell>
          <cell r="K4423">
            <v>3017</v>
          </cell>
          <cell r="L4423">
            <v>31294</v>
          </cell>
          <cell r="M4423">
            <v>9709</v>
          </cell>
          <cell r="N4423">
            <v>8779</v>
          </cell>
          <cell r="O4423">
            <v>22398</v>
          </cell>
          <cell r="P4423">
            <v>41153</v>
          </cell>
          <cell r="Q4423">
            <v>177309</v>
          </cell>
          <cell r="R4423">
            <v>86918</v>
          </cell>
          <cell r="S4423">
            <v>69547</v>
          </cell>
          <cell r="T4423">
            <v>41347.5</v>
          </cell>
          <cell r="U4423">
            <v>114049</v>
          </cell>
          <cell r="V4423">
            <v>86648</v>
          </cell>
          <cell r="W4423">
            <v>144585</v>
          </cell>
          <cell r="X4423">
            <v>942077.5</v>
          </cell>
          <cell r="Y4423">
            <v>1086662.5</v>
          </cell>
        </row>
        <row r="4424">
          <cell r="C4424">
            <v>70927</v>
          </cell>
          <cell r="D4424">
            <v>15502</v>
          </cell>
          <cell r="E4424">
            <v>133409</v>
          </cell>
          <cell r="F4424">
            <v>28710</v>
          </cell>
          <cell r="G4424">
            <v>97245</v>
          </cell>
          <cell r="H4424">
            <v>261496</v>
          </cell>
          <cell r="I4424">
            <v>16105</v>
          </cell>
          <cell r="J4424">
            <v>27948</v>
          </cell>
          <cell r="K4424">
            <v>5833</v>
          </cell>
          <cell r="L4424">
            <v>61382</v>
          </cell>
          <cell r="M4424">
            <v>54192</v>
          </cell>
          <cell r="N4424">
            <v>21177</v>
          </cell>
          <cell r="O4424">
            <v>11260</v>
          </cell>
          <cell r="P4424">
            <v>248183</v>
          </cell>
          <cell r="Q4424">
            <v>484497</v>
          </cell>
          <cell r="R4424">
            <v>140656</v>
          </cell>
          <cell r="S4424">
            <v>53086</v>
          </cell>
          <cell r="T4424">
            <v>66269</v>
          </cell>
          <cell r="U4424">
            <v>180943</v>
          </cell>
          <cell r="V4424">
            <v>195888</v>
          </cell>
          <cell r="W4424">
            <v>274065</v>
          </cell>
          <cell r="X4424">
            <v>1900643</v>
          </cell>
          <cell r="Y4424">
            <v>2174708</v>
          </cell>
        </row>
        <row r="4425">
          <cell r="C4425">
            <v>25858</v>
          </cell>
          <cell r="D4425">
            <v>1836</v>
          </cell>
          <cell r="E4425">
            <v>23709</v>
          </cell>
          <cell r="F4425">
            <v>6718</v>
          </cell>
          <cell r="G4425">
            <v>17045</v>
          </cell>
          <cell r="H4425">
            <v>30829</v>
          </cell>
          <cell r="I4425">
            <v>5958</v>
          </cell>
          <cell r="J4425">
            <v>14966</v>
          </cell>
          <cell r="K4425">
            <v>2143</v>
          </cell>
          <cell r="L4425">
            <v>7274</v>
          </cell>
          <cell r="M4425">
            <v>3247</v>
          </cell>
          <cell r="N4425">
            <v>9571</v>
          </cell>
          <cell r="O4425">
            <v>215</v>
          </cell>
          <cell r="P4425">
            <v>59419</v>
          </cell>
          <cell r="Q4425">
            <v>122247</v>
          </cell>
          <cell r="R4425">
            <v>27166</v>
          </cell>
          <cell r="S4425">
            <v>22811</v>
          </cell>
          <cell r="T4425">
            <v>9556</v>
          </cell>
          <cell r="U4425">
            <v>33614</v>
          </cell>
          <cell r="V4425">
            <v>52320</v>
          </cell>
          <cell r="W4425">
            <v>50875</v>
          </cell>
          <cell r="X4425">
            <v>425627</v>
          </cell>
          <cell r="Y4425">
            <v>476502</v>
          </cell>
        </row>
        <row r="4426">
          <cell r="C4426">
            <v>50054</v>
          </cell>
          <cell r="D4426">
            <v>14159</v>
          </cell>
          <cell r="E4426">
            <v>52332</v>
          </cell>
          <cell r="F4426">
            <v>21385</v>
          </cell>
          <cell r="G4426">
            <v>29953</v>
          </cell>
          <cell r="H4426">
            <v>182862</v>
          </cell>
          <cell r="I4426">
            <v>16023</v>
          </cell>
          <cell r="J4426">
            <v>39769</v>
          </cell>
          <cell r="K4426">
            <v>3492</v>
          </cell>
          <cell r="L4426">
            <v>32888</v>
          </cell>
          <cell r="M4426">
            <v>19793</v>
          </cell>
          <cell r="N4426">
            <v>7189</v>
          </cell>
          <cell r="O4426">
            <v>3863</v>
          </cell>
          <cell r="P4426">
            <v>33477</v>
          </cell>
          <cell r="Q4426">
            <v>69391</v>
          </cell>
          <cell r="R4426">
            <v>77248</v>
          </cell>
          <cell r="S4426">
            <v>215237</v>
          </cell>
          <cell r="T4426">
            <v>22591.5</v>
          </cell>
          <cell r="U4426">
            <v>147500</v>
          </cell>
          <cell r="V4426">
            <v>289718</v>
          </cell>
          <cell r="W4426">
            <v>129580</v>
          </cell>
          <cell r="X4426">
            <v>1199344.5</v>
          </cell>
          <cell r="Y4426">
            <v>1328924.5</v>
          </cell>
        </row>
        <row r="4427">
          <cell r="C4427">
            <v>15784</v>
          </cell>
          <cell r="D4427">
            <v>12383</v>
          </cell>
          <cell r="E4427">
            <v>64571</v>
          </cell>
          <cell r="F4427">
            <v>21739</v>
          </cell>
          <cell r="G4427">
            <v>33698</v>
          </cell>
          <cell r="H4427">
            <v>136773</v>
          </cell>
          <cell r="I4427">
            <v>19059</v>
          </cell>
          <cell r="J4427">
            <v>25475</v>
          </cell>
          <cell r="K4427">
            <v>2622</v>
          </cell>
          <cell r="L4427">
            <v>47571</v>
          </cell>
          <cell r="M4427">
            <v>15687</v>
          </cell>
          <cell r="N4427">
            <v>14907</v>
          </cell>
          <cell r="O4427">
            <v>6498</v>
          </cell>
          <cell r="P4427">
            <v>101024</v>
          </cell>
          <cell r="Q4427">
            <v>167577</v>
          </cell>
          <cell r="R4427">
            <v>82130</v>
          </cell>
          <cell r="S4427">
            <v>42419</v>
          </cell>
          <cell r="T4427">
            <v>30722.5</v>
          </cell>
          <cell r="U4427">
            <v>109165</v>
          </cell>
          <cell r="V4427">
            <v>152448</v>
          </cell>
          <cell r="W4427">
            <v>146701</v>
          </cell>
          <cell r="X4427">
            <v>955551.5</v>
          </cell>
          <cell r="Y4427">
            <v>1102252.5</v>
          </cell>
        </row>
        <row r="4428">
          <cell r="C4428">
            <v>19092</v>
          </cell>
          <cell r="D4428">
            <v>9854</v>
          </cell>
          <cell r="E4428">
            <v>22083</v>
          </cell>
          <cell r="F4428">
            <v>6391</v>
          </cell>
          <cell r="G4428">
            <v>61334</v>
          </cell>
          <cell r="H4428">
            <v>45218</v>
          </cell>
          <cell r="I4428">
            <v>19604</v>
          </cell>
          <cell r="J4428">
            <v>10865</v>
          </cell>
          <cell r="K4428">
            <v>1517</v>
          </cell>
          <cell r="L4428">
            <v>11015</v>
          </cell>
          <cell r="M4428">
            <v>5722</v>
          </cell>
          <cell r="N4428">
            <v>6985</v>
          </cell>
          <cell r="O4428">
            <v>7848</v>
          </cell>
          <cell r="P4428">
            <v>89847</v>
          </cell>
          <cell r="Q4428">
            <v>175947</v>
          </cell>
          <cell r="R4428">
            <v>42052</v>
          </cell>
          <cell r="S4428">
            <v>24624</v>
          </cell>
          <cell r="T4428">
            <v>27963.35</v>
          </cell>
          <cell r="U4428">
            <v>50727</v>
          </cell>
          <cell r="V4428">
            <v>64372</v>
          </cell>
          <cell r="W4428">
            <v>64135</v>
          </cell>
          <cell r="X4428">
            <v>638925.35</v>
          </cell>
          <cell r="Y4428">
            <v>703060.35</v>
          </cell>
        </row>
        <row r="4429">
          <cell r="C4429">
            <v>13342</v>
          </cell>
          <cell r="D4429">
            <v>6143</v>
          </cell>
          <cell r="E4429">
            <v>18201</v>
          </cell>
          <cell r="F4429">
            <v>9323</v>
          </cell>
          <cell r="G4429">
            <v>25862</v>
          </cell>
          <cell r="H4429">
            <v>69739</v>
          </cell>
          <cell r="I4429">
            <v>5063</v>
          </cell>
          <cell r="J4429">
            <v>21972</v>
          </cell>
          <cell r="K4429">
            <v>1099</v>
          </cell>
          <cell r="L4429">
            <v>5396</v>
          </cell>
          <cell r="M4429">
            <v>5165</v>
          </cell>
          <cell r="N4429">
            <v>12066</v>
          </cell>
          <cell r="O4429">
            <v>783</v>
          </cell>
          <cell r="P4429">
            <v>35719</v>
          </cell>
          <cell r="Q4429">
            <v>71093</v>
          </cell>
          <cell r="R4429">
            <v>56059</v>
          </cell>
          <cell r="S4429">
            <v>82072</v>
          </cell>
          <cell r="T4429">
            <v>44368.5</v>
          </cell>
          <cell r="U4429">
            <v>65253</v>
          </cell>
          <cell r="V4429">
            <v>79354</v>
          </cell>
          <cell r="W4429">
            <v>74260</v>
          </cell>
          <cell r="X4429">
            <v>553812.5</v>
          </cell>
          <cell r="Y4429">
            <v>628072.5</v>
          </cell>
        </row>
        <row r="4430">
          <cell r="C4430">
            <v>23194</v>
          </cell>
          <cell r="D4430">
            <v>4104</v>
          </cell>
          <cell r="E4430">
            <v>29906</v>
          </cell>
          <cell r="F4430">
            <v>8762</v>
          </cell>
          <cell r="G4430">
            <v>13400</v>
          </cell>
          <cell r="H4430">
            <v>36552</v>
          </cell>
          <cell r="I4430">
            <v>2288</v>
          </cell>
          <cell r="J4430">
            <v>16633</v>
          </cell>
          <cell r="K4430">
            <v>1331</v>
          </cell>
          <cell r="L4430">
            <v>12285</v>
          </cell>
          <cell r="M4430">
            <v>6924</v>
          </cell>
          <cell r="N4430">
            <v>13740</v>
          </cell>
          <cell r="O4430">
            <v>190</v>
          </cell>
          <cell r="P4430">
            <v>43779</v>
          </cell>
          <cell r="Q4430">
            <v>127718</v>
          </cell>
          <cell r="R4430">
            <v>51087</v>
          </cell>
          <cell r="S4430">
            <v>17724</v>
          </cell>
          <cell r="T4430">
            <v>11743</v>
          </cell>
          <cell r="U4430">
            <v>20995</v>
          </cell>
          <cell r="V4430">
            <v>31866</v>
          </cell>
          <cell r="W4430">
            <v>80993</v>
          </cell>
          <cell r="X4430">
            <v>393228</v>
          </cell>
          <cell r="Y4430">
            <v>474221</v>
          </cell>
        </row>
        <row r="4431">
          <cell r="C4431">
            <v>7633</v>
          </cell>
          <cell r="D4431">
            <v>437</v>
          </cell>
          <cell r="E4431">
            <v>1671</v>
          </cell>
          <cell r="F4431">
            <v>188</v>
          </cell>
          <cell r="G4431">
            <v>1540</v>
          </cell>
          <cell r="H4431">
            <v>2040</v>
          </cell>
          <cell r="I4431">
            <v>3570</v>
          </cell>
          <cell r="J4431">
            <v>600</v>
          </cell>
          <cell r="K4431">
            <v>0</v>
          </cell>
          <cell r="L4431">
            <v>17021</v>
          </cell>
          <cell r="M4431">
            <v>528</v>
          </cell>
          <cell r="N4431">
            <v>245</v>
          </cell>
          <cell r="O4431">
            <v>0</v>
          </cell>
          <cell r="P4431">
            <v>0</v>
          </cell>
          <cell r="Q4431">
            <v>11</v>
          </cell>
          <cell r="R4431">
            <v>2479</v>
          </cell>
          <cell r="S4431">
            <v>595</v>
          </cell>
          <cell r="T4431">
            <v>266</v>
          </cell>
          <cell r="U4431">
            <v>24</v>
          </cell>
          <cell r="V4431">
            <v>20919</v>
          </cell>
          <cell r="W4431">
            <v>4150</v>
          </cell>
          <cell r="X4431">
            <v>55617</v>
          </cell>
          <cell r="Y4431">
            <v>59767</v>
          </cell>
        </row>
        <row r="4432">
          <cell r="C4432">
            <v>130946</v>
          </cell>
          <cell r="D4432">
            <v>319388</v>
          </cell>
          <cell r="E4432">
            <v>451789</v>
          </cell>
          <cell r="F4432">
            <v>83162</v>
          </cell>
          <cell r="G4432">
            <v>191498</v>
          </cell>
          <cell r="H4432">
            <v>1682904</v>
          </cell>
          <cell r="I4432">
            <v>146716</v>
          </cell>
          <cell r="J4432">
            <v>74628</v>
          </cell>
          <cell r="K4432">
            <v>11615</v>
          </cell>
          <cell r="L4432">
            <v>238947</v>
          </cell>
          <cell r="M4432">
            <v>69766</v>
          </cell>
          <cell r="N4432">
            <v>26781</v>
          </cell>
          <cell r="O4432">
            <v>524493</v>
          </cell>
          <cell r="P4432">
            <v>409858</v>
          </cell>
          <cell r="Q4432">
            <v>282447</v>
          </cell>
          <cell r="R4432">
            <v>632475</v>
          </cell>
          <cell r="S4432">
            <v>66769</v>
          </cell>
          <cell r="T4432">
            <v>127729.8</v>
          </cell>
          <cell r="U4432">
            <v>329093</v>
          </cell>
          <cell r="V4432">
            <v>270932</v>
          </cell>
          <cell r="W4432">
            <v>1084264</v>
          </cell>
          <cell r="X4432">
            <v>4987672.8</v>
          </cell>
          <cell r="Y4432">
            <v>6071936.7999999998</v>
          </cell>
        </row>
        <row r="4433">
          <cell r="C4433">
            <v>28452</v>
          </cell>
          <cell r="D4433">
            <v>10351</v>
          </cell>
          <cell r="E4433">
            <v>51423</v>
          </cell>
          <cell r="F4433">
            <v>9420</v>
          </cell>
          <cell r="G4433">
            <v>44213</v>
          </cell>
          <cell r="H4433">
            <v>120791</v>
          </cell>
          <cell r="I4433">
            <v>5607.5</v>
          </cell>
          <cell r="J4433">
            <v>24009</v>
          </cell>
          <cell r="K4433">
            <v>3037</v>
          </cell>
          <cell r="L4433">
            <v>26020</v>
          </cell>
          <cell r="M4433">
            <v>6454</v>
          </cell>
          <cell r="N4433">
            <v>19855</v>
          </cell>
          <cell r="O4433">
            <v>18076</v>
          </cell>
          <cell r="P4433">
            <v>58667</v>
          </cell>
          <cell r="Q4433">
            <v>162504</v>
          </cell>
          <cell r="R4433">
            <v>84405</v>
          </cell>
          <cell r="S4433">
            <v>59118</v>
          </cell>
          <cell r="T4433">
            <v>28116</v>
          </cell>
          <cell r="U4433">
            <v>35505</v>
          </cell>
          <cell r="V4433">
            <v>141330</v>
          </cell>
          <cell r="W4433">
            <v>135828</v>
          </cell>
          <cell r="X4433">
            <v>801525.5</v>
          </cell>
          <cell r="Y4433">
            <v>937353.5</v>
          </cell>
        </row>
        <row r="4434">
          <cell r="C4434">
            <v>71688</v>
          </cell>
          <cell r="D4434">
            <v>25266.5</v>
          </cell>
          <cell r="E4434">
            <v>123818</v>
          </cell>
          <cell r="F4434">
            <v>12431</v>
          </cell>
          <cell r="G4434">
            <v>63145</v>
          </cell>
          <cell r="H4434">
            <v>164256</v>
          </cell>
          <cell r="I4434">
            <v>39883.5</v>
          </cell>
          <cell r="J4434">
            <v>21760</v>
          </cell>
          <cell r="K4434">
            <v>2265</v>
          </cell>
          <cell r="L4434">
            <v>17496</v>
          </cell>
          <cell r="M4434">
            <v>16359</v>
          </cell>
          <cell r="N4434">
            <v>8986</v>
          </cell>
          <cell r="O4434">
            <v>12056</v>
          </cell>
          <cell r="P4434">
            <v>84720</v>
          </cell>
          <cell r="Q4434">
            <v>59777</v>
          </cell>
          <cell r="R4434">
            <v>138999</v>
          </cell>
          <cell r="S4434">
            <v>11259</v>
          </cell>
          <cell r="T4434">
            <v>41508</v>
          </cell>
          <cell r="U4434">
            <v>88503</v>
          </cell>
          <cell r="V4434">
            <v>274699</v>
          </cell>
          <cell r="W4434">
            <v>262817</v>
          </cell>
          <cell r="X4434">
            <v>1016058</v>
          </cell>
          <cell r="Y4434">
            <v>1278875</v>
          </cell>
        </row>
        <row r="4435">
          <cell r="C4435">
            <v>0</v>
          </cell>
          <cell r="D4435">
            <v>45</v>
          </cell>
          <cell r="E4435">
            <v>13946</v>
          </cell>
          <cell r="F4435">
            <v>0</v>
          </cell>
          <cell r="G4435">
            <v>5551</v>
          </cell>
          <cell r="H4435">
            <v>0</v>
          </cell>
          <cell r="I4435">
            <v>0</v>
          </cell>
          <cell r="J4435">
            <v>2913</v>
          </cell>
          <cell r="K4435">
            <v>854</v>
          </cell>
          <cell r="L4435">
            <v>0</v>
          </cell>
          <cell r="M4435">
            <v>0</v>
          </cell>
          <cell r="N4435">
            <v>0</v>
          </cell>
          <cell r="O4435">
            <v>0</v>
          </cell>
          <cell r="P4435">
            <v>0</v>
          </cell>
          <cell r="Q4435">
            <v>0</v>
          </cell>
          <cell r="R4435">
            <v>23298</v>
          </cell>
          <cell r="S4435">
            <v>0</v>
          </cell>
          <cell r="T4435">
            <v>0</v>
          </cell>
          <cell r="U4435">
            <v>1205</v>
          </cell>
          <cell r="V4435">
            <v>56966</v>
          </cell>
          <cell r="W4435">
            <v>37244</v>
          </cell>
          <cell r="X4435">
            <v>67534</v>
          </cell>
          <cell r="Y4435">
            <v>104778</v>
          </cell>
        </row>
        <row r="4436">
          <cell r="C4436">
            <v>0</v>
          </cell>
          <cell r="D4436">
            <v>0</v>
          </cell>
          <cell r="E4436">
            <v>2841</v>
          </cell>
          <cell r="F4436">
            <v>0</v>
          </cell>
          <cell r="G4436">
            <v>319</v>
          </cell>
          <cell r="H4436">
            <v>0</v>
          </cell>
          <cell r="I4436">
            <v>0</v>
          </cell>
          <cell r="J4436">
            <v>504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17788</v>
          </cell>
          <cell r="S4436">
            <v>0</v>
          </cell>
          <cell r="T4436">
            <v>0</v>
          </cell>
          <cell r="U4436">
            <v>472</v>
          </cell>
          <cell r="V4436">
            <v>5130</v>
          </cell>
          <cell r="W4436">
            <v>20629</v>
          </cell>
          <cell r="X4436">
            <v>6425</v>
          </cell>
          <cell r="Y4436">
            <v>27054</v>
          </cell>
        </row>
        <row r="4437">
          <cell r="C4437">
            <v>0</v>
          </cell>
          <cell r="D4437">
            <v>0</v>
          </cell>
          <cell r="E4437">
            <v>3097</v>
          </cell>
          <cell r="F4437">
            <v>0</v>
          </cell>
          <cell r="G4437">
            <v>2770</v>
          </cell>
          <cell r="H4437">
            <v>0</v>
          </cell>
          <cell r="I4437">
            <v>0</v>
          </cell>
          <cell r="J4437">
            <v>6470</v>
          </cell>
          <cell r="K4437">
            <v>0</v>
          </cell>
          <cell r="L4437">
            <v>0</v>
          </cell>
          <cell r="M4437">
            <v>0</v>
          </cell>
          <cell r="N4437">
            <v>0</v>
          </cell>
          <cell r="O4437">
            <v>0</v>
          </cell>
          <cell r="P4437">
            <v>0</v>
          </cell>
          <cell r="Q4437">
            <v>0</v>
          </cell>
          <cell r="R4437">
            <v>20694</v>
          </cell>
          <cell r="S4437">
            <v>0</v>
          </cell>
          <cell r="T4437">
            <v>0</v>
          </cell>
          <cell r="U4437">
            <v>207</v>
          </cell>
          <cell r="V4437">
            <v>18650</v>
          </cell>
          <cell r="W4437">
            <v>23791</v>
          </cell>
          <cell r="X4437">
            <v>28097</v>
          </cell>
          <cell r="Y4437">
            <v>51888</v>
          </cell>
        </row>
        <row r="4438">
          <cell r="C4438">
            <v>0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  <cell r="H4438">
            <v>0</v>
          </cell>
          <cell r="I4438">
            <v>0</v>
          </cell>
          <cell r="J4438">
            <v>0</v>
          </cell>
          <cell r="K4438">
            <v>0</v>
          </cell>
          <cell r="L4438">
            <v>0</v>
          </cell>
          <cell r="M4438">
            <v>0</v>
          </cell>
          <cell r="N4438">
            <v>0</v>
          </cell>
          <cell r="O4438">
            <v>0</v>
          </cell>
          <cell r="P4438">
            <v>0</v>
          </cell>
          <cell r="Q4438">
            <v>0</v>
          </cell>
          <cell r="R4438">
            <v>0</v>
          </cell>
          <cell r="S4438">
            <v>0</v>
          </cell>
          <cell r="T4438">
            <v>0</v>
          </cell>
          <cell r="U4438">
            <v>0</v>
          </cell>
          <cell r="V4438">
            <v>0</v>
          </cell>
          <cell r="W4438">
            <v>0</v>
          </cell>
          <cell r="X4438">
            <v>0</v>
          </cell>
          <cell r="Y4438">
            <v>0</v>
          </cell>
        </row>
        <row r="4439">
          <cell r="C4439">
            <v>0</v>
          </cell>
          <cell r="D4439">
            <v>0</v>
          </cell>
          <cell r="E4439">
            <v>7930</v>
          </cell>
          <cell r="F4439">
            <v>0</v>
          </cell>
          <cell r="G4439">
            <v>5529</v>
          </cell>
          <cell r="H4439">
            <v>0</v>
          </cell>
          <cell r="I4439">
            <v>0</v>
          </cell>
          <cell r="J4439">
            <v>1904</v>
          </cell>
          <cell r="K4439">
            <v>0</v>
          </cell>
          <cell r="L4439">
            <v>0</v>
          </cell>
          <cell r="M4439">
            <v>0</v>
          </cell>
          <cell r="N4439">
            <v>0</v>
          </cell>
          <cell r="O4439">
            <v>0</v>
          </cell>
          <cell r="P4439">
            <v>0</v>
          </cell>
          <cell r="Q4439">
            <v>0</v>
          </cell>
          <cell r="R4439">
            <v>46712</v>
          </cell>
          <cell r="S4439">
            <v>697</v>
          </cell>
          <cell r="T4439">
            <v>0</v>
          </cell>
          <cell r="U4439">
            <v>20804</v>
          </cell>
          <cell r="V4439">
            <v>135278</v>
          </cell>
          <cell r="W4439">
            <v>54642</v>
          </cell>
          <cell r="X4439">
            <v>164212</v>
          </cell>
          <cell r="Y4439">
            <v>218854</v>
          </cell>
        </row>
        <row r="4440">
          <cell r="C4440">
            <v>0</v>
          </cell>
          <cell r="D4440">
            <v>0</v>
          </cell>
          <cell r="E4440">
            <v>0</v>
          </cell>
          <cell r="F4440">
            <v>0</v>
          </cell>
          <cell r="G4440">
            <v>0</v>
          </cell>
          <cell r="H4440">
            <v>120</v>
          </cell>
          <cell r="I4440">
            <v>312</v>
          </cell>
          <cell r="J4440">
            <v>0</v>
          </cell>
          <cell r="K4440">
            <v>196</v>
          </cell>
          <cell r="L4440">
            <v>0</v>
          </cell>
          <cell r="M4440">
            <v>0</v>
          </cell>
          <cell r="N4440">
            <v>456</v>
          </cell>
          <cell r="O4440">
            <v>0</v>
          </cell>
          <cell r="P4440">
            <v>252</v>
          </cell>
          <cell r="Q4440">
            <v>255990</v>
          </cell>
          <cell r="R4440">
            <v>890</v>
          </cell>
          <cell r="S4440">
            <v>468</v>
          </cell>
          <cell r="T4440">
            <v>0</v>
          </cell>
          <cell r="U4440">
            <v>0</v>
          </cell>
          <cell r="V4440">
            <v>0</v>
          </cell>
          <cell r="W4440">
            <v>890</v>
          </cell>
          <cell r="X4440">
            <v>257794</v>
          </cell>
          <cell r="Y4440">
            <v>258684</v>
          </cell>
        </row>
        <row r="4441">
          <cell r="C4441">
            <v>554193</v>
          </cell>
          <cell r="D4441">
            <v>442013.5</v>
          </cell>
          <cell r="E4441">
            <v>1103961</v>
          </cell>
          <cell r="F4441">
            <v>260277</v>
          </cell>
          <cell r="G4441">
            <v>758797</v>
          </cell>
          <cell r="H4441">
            <v>2937370</v>
          </cell>
          <cell r="I4441">
            <v>299659</v>
          </cell>
          <cell r="J4441">
            <v>355022</v>
          </cell>
          <cell r="K4441">
            <v>43307</v>
          </cell>
          <cell r="L4441">
            <v>527766</v>
          </cell>
          <cell r="M4441">
            <v>232185</v>
          </cell>
          <cell r="N4441">
            <v>167887</v>
          </cell>
          <cell r="O4441">
            <v>609932</v>
          </cell>
          <cell r="P4441">
            <v>1294557</v>
          </cell>
          <cell r="Q4441">
            <v>2404664</v>
          </cell>
          <cell r="R4441">
            <v>1599207</v>
          </cell>
          <cell r="S4441">
            <v>699218</v>
          </cell>
          <cell r="T4441">
            <v>475100.65</v>
          </cell>
          <cell r="U4441">
            <v>1290255</v>
          </cell>
          <cell r="V4441">
            <v>1989945</v>
          </cell>
          <cell r="W4441">
            <v>2703168</v>
          </cell>
          <cell r="X4441">
            <v>15342148.15</v>
          </cell>
          <cell r="Y4441">
            <v>18045316.149999999</v>
          </cell>
        </row>
        <row r="4442">
          <cell r="C4442">
            <v>280</v>
          </cell>
          <cell r="D4442">
            <v>1323</v>
          </cell>
          <cell r="E4442">
            <v>132124</v>
          </cell>
          <cell r="F4442">
            <v>3388</v>
          </cell>
          <cell r="G4442">
            <v>9947</v>
          </cell>
          <cell r="H4442">
            <v>10354</v>
          </cell>
          <cell r="I4442">
            <v>1738</v>
          </cell>
          <cell r="J4442">
            <v>9853</v>
          </cell>
          <cell r="K4442">
            <v>0</v>
          </cell>
          <cell r="L4442">
            <v>13570</v>
          </cell>
          <cell r="M4442">
            <v>1291</v>
          </cell>
          <cell r="N4442">
            <v>0</v>
          </cell>
          <cell r="O4442">
            <v>0</v>
          </cell>
          <cell r="P4442">
            <v>1092</v>
          </cell>
          <cell r="Q4442">
            <v>47155</v>
          </cell>
          <cell r="R4442">
            <v>39113</v>
          </cell>
          <cell r="S4442">
            <v>11359</v>
          </cell>
          <cell r="T4442">
            <v>92116.21</v>
          </cell>
          <cell r="U4442">
            <v>2826</v>
          </cell>
          <cell r="V4442">
            <v>0</v>
          </cell>
          <cell r="W4442">
            <v>171237</v>
          </cell>
          <cell r="X4442">
            <v>206292.21</v>
          </cell>
          <cell r="Y4442">
            <v>377529.21</v>
          </cell>
        </row>
        <row r="4443">
          <cell r="C4443">
            <v>0</v>
          </cell>
          <cell r="D4443">
            <v>6218</v>
          </cell>
          <cell r="E4443">
            <v>62449</v>
          </cell>
          <cell r="F4443">
            <v>4175</v>
          </cell>
          <cell r="G4443">
            <v>27171</v>
          </cell>
          <cell r="H4443">
            <v>75069</v>
          </cell>
          <cell r="I4443">
            <v>9615</v>
          </cell>
          <cell r="J4443">
            <v>12471</v>
          </cell>
          <cell r="K4443">
            <v>0</v>
          </cell>
          <cell r="L4443">
            <v>13018</v>
          </cell>
          <cell r="M4443">
            <v>2212</v>
          </cell>
          <cell r="N4443">
            <v>0</v>
          </cell>
          <cell r="O4443">
            <v>112</v>
          </cell>
          <cell r="P4443">
            <v>1477</v>
          </cell>
          <cell r="Q4443">
            <v>21532</v>
          </cell>
          <cell r="R4443">
            <v>29868</v>
          </cell>
          <cell r="S4443">
            <v>14137</v>
          </cell>
          <cell r="T4443">
            <v>79917</v>
          </cell>
          <cell r="U4443">
            <v>0</v>
          </cell>
          <cell r="V4443">
            <v>0</v>
          </cell>
          <cell r="W4443">
            <v>92317</v>
          </cell>
          <cell r="X4443">
            <v>267124</v>
          </cell>
          <cell r="Y4443">
            <v>359441</v>
          </cell>
        </row>
        <row r="4444">
          <cell r="C4444">
            <v>668</v>
          </cell>
          <cell r="D4444">
            <v>2556</v>
          </cell>
          <cell r="E4444">
            <v>193341</v>
          </cell>
          <cell r="F4444">
            <v>875</v>
          </cell>
          <cell r="G4444">
            <v>21625</v>
          </cell>
          <cell r="H4444">
            <v>114278</v>
          </cell>
          <cell r="I4444">
            <v>9064</v>
          </cell>
          <cell r="J4444">
            <v>8855</v>
          </cell>
          <cell r="K4444">
            <v>0</v>
          </cell>
          <cell r="L4444">
            <v>26181</v>
          </cell>
          <cell r="M4444">
            <v>3347</v>
          </cell>
          <cell r="N4444">
            <v>0</v>
          </cell>
          <cell r="O4444">
            <v>0</v>
          </cell>
          <cell r="P4444">
            <v>6685</v>
          </cell>
          <cell r="Q4444">
            <v>22631</v>
          </cell>
          <cell r="R4444">
            <v>58183</v>
          </cell>
          <cell r="S4444">
            <v>24952</v>
          </cell>
          <cell r="T4444">
            <v>134013</v>
          </cell>
          <cell r="U4444">
            <v>2268</v>
          </cell>
          <cell r="V4444">
            <v>0</v>
          </cell>
          <cell r="W4444">
            <v>251524</v>
          </cell>
          <cell r="X4444">
            <v>377998</v>
          </cell>
          <cell r="Y4444">
            <v>629522</v>
          </cell>
        </row>
        <row r="4445">
          <cell r="C4445">
            <v>24</v>
          </cell>
          <cell r="D4445">
            <v>0</v>
          </cell>
          <cell r="E4445">
            <v>33275</v>
          </cell>
          <cell r="F4445">
            <v>0</v>
          </cell>
          <cell r="G4445">
            <v>15887</v>
          </cell>
          <cell r="H4445">
            <v>4921</v>
          </cell>
          <cell r="I4445">
            <v>12914</v>
          </cell>
          <cell r="J4445">
            <v>2674</v>
          </cell>
          <cell r="K4445">
            <v>0</v>
          </cell>
          <cell r="L4445">
            <v>4606</v>
          </cell>
          <cell r="M4445">
            <v>0</v>
          </cell>
          <cell r="N4445">
            <v>0</v>
          </cell>
          <cell r="O4445">
            <v>0</v>
          </cell>
          <cell r="P4445">
            <v>0</v>
          </cell>
          <cell r="Q4445">
            <v>7111</v>
          </cell>
          <cell r="R4445">
            <v>5876</v>
          </cell>
          <cell r="S4445">
            <v>6834</v>
          </cell>
          <cell r="T4445">
            <v>62610.29</v>
          </cell>
          <cell r="U4445">
            <v>0</v>
          </cell>
          <cell r="V4445">
            <v>0</v>
          </cell>
          <cell r="W4445">
            <v>39151</v>
          </cell>
          <cell r="X4445">
            <v>117581.29</v>
          </cell>
          <cell r="Y4445">
            <v>156732.29</v>
          </cell>
        </row>
        <row r="4446">
          <cell r="C4446">
            <v>0</v>
          </cell>
          <cell r="D4446">
            <v>5105</v>
          </cell>
          <cell r="E4446">
            <v>107172</v>
          </cell>
          <cell r="F4446">
            <v>1681</v>
          </cell>
          <cell r="G4446">
            <v>19332</v>
          </cell>
          <cell r="H4446">
            <v>122218</v>
          </cell>
          <cell r="I4446">
            <v>0</v>
          </cell>
          <cell r="J4446">
            <v>5700</v>
          </cell>
          <cell r="K4446">
            <v>0</v>
          </cell>
          <cell r="L4446">
            <v>47048</v>
          </cell>
          <cell r="M4446">
            <v>7745</v>
          </cell>
          <cell r="N4446">
            <v>0</v>
          </cell>
          <cell r="O4446">
            <v>0</v>
          </cell>
          <cell r="P4446">
            <v>0</v>
          </cell>
          <cell r="Q4446">
            <v>43519</v>
          </cell>
          <cell r="R4446">
            <v>21659</v>
          </cell>
          <cell r="S4446">
            <v>6948</v>
          </cell>
          <cell r="T4446">
            <v>91595</v>
          </cell>
          <cell r="U4446">
            <v>0</v>
          </cell>
          <cell r="V4446">
            <v>0</v>
          </cell>
          <cell r="W4446">
            <v>128831</v>
          </cell>
          <cell r="X4446">
            <v>350891</v>
          </cell>
          <cell r="Y4446">
            <v>479722</v>
          </cell>
        </row>
        <row r="4447">
          <cell r="C4447">
            <v>399</v>
          </cell>
          <cell r="D4447">
            <v>12669</v>
          </cell>
          <cell r="E4447">
            <v>166842</v>
          </cell>
          <cell r="F4447">
            <v>140</v>
          </cell>
          <cell r="G4447">
            <v>25830</v>
          </cell>
          <cell r="H4447">
            <v>73816</v>
          </cell>
          <cell r="I4447">
            <v>18770</v>
          </cell>
          <cell r="J4447">
            <v>3312</v>
          </cell>
          <cell r="K4447">
            <v>0</v>
          </cell>
          <cell r="L4447">
            <v>39795</v>
          </cell>
          <cell r="M4447">
            <v>1231</v>
          </cell>
          <cell r="N4447">
            <v>0</v>
          </cell>
          <cell r="O4447">
            <v>0</v>
          </cell>
          <cell r="P4447">
            <v>3294</v>
          </cell>
          <cell r="Q4447">
            <v>65462</v>
          </cell>
          <cell r="R4447">
            <v>102171</v>
          </cell>
          <cell r="S4447">
            <v>36052</v>
          </cell>
          <cell r="T4447">
            <v>40363.5</v>
          </cell>
          <cell r="U4447">
            <v>580</v>
          </cell>
          <cell r="V4447">
            <v>0</v>
          </cell>
          <cell r="W4447">
            <v>269013</v>
          </cell>
          <cell r="X4447">
            <v>321713.5</v>
          </cell>
          <cell r="Y4447">
            <v>590726.5</v>
          </cell>
        </row>
        <row r="4448">
          <cell r="C4448">
            <v>0</v>
          </cell>
          <cell r="D4448">
            <v>300</v>
          </cell>
          <cell r="E4448">
            <v>37947</v>
          </cell>
          <cell r="F4448">
            <v>322</v>
          </cell>
          <cell r="G4448">
            <v>5026</v>
          </cell>
          <cell r="H4448">
            <v>16829</v>
          </cell>
          <cell r="I4448">
            <v>1552</v>
          </cell>
          <cell r="J4448">
            <v>6705</v>
          </cell>
          <cell r="K4448">
            <v>0</v>
          </cell>
          <cell r="L4448">
            <v>12227</v>
          </cell>
          <cell r="M4448">
            <v>1296</v>
          </cell>
          <cell r="N4448">
            <v>0</v>
          </cell>
          <cell r="O4448">
            <v>0</v>
          </cell>
          <cell r="P4448">
            <v>0</v>
          </cell>
          <cell r="Q4448">
            <v>10742</v>
          </cell>
          <cell r="R4448">
            <v>29617</v>
          </cell>
          <cell r="S4448">
            <v>13706</v>
          </cell>
          <cell r="T4448">
            <v>62376</v>
          </cell>
          <cell r="U4448">
            <v>0</v>
          </cell>
          <cell r="V4448">
            <v>0</v>
          </cell>
          <cell r="W4448">
            <v>67564</v>
          </cell>
          <cell r="X4448">
            <v>131081</v>
          </cell>
          <cell r="Y4448">
            <v>198645</v>
          </cell>
        </row>
        <row r="4449">
          <cell r="C4449">
            <v>0</v>
          </cell>
          <cell r="D4449">
            <v>400</v>
          </cell>
          <cell r="E4449">
            <v>35164</v>
          </cell>
          <cell r="F4449">
            <v>560</v>
          </cell>
          <cell r="G4449">
            <v>13690</v>
          </cell>
          <cell r="H4449">
            <v>41905</v>
          </cell>
          <cell r="I4449">
            <v>7015</v>
          </cell>
          <cell r="J4449">
            <v>2626</v>
          </cell>
          <cell r="K4449">
            <v>0</v>
          </cell>
          <cell r="L4449">
            <v>3266</v>
          </cell>
          <cell r="M4449">
            <v>3542</v>
          </cell>
          <cell r="N4449">
            <v>0</v>
          </cell>
          <cell r="O4449">
            <v>0</v>
          </cell>
          <cell r="P4449">
            <v>3036</v>
          </cell>
          <cell r="Q4449">
            <v>18762</v>
          </cell>
          <cell r="R4449">
            <v>29125</v>
          </cell>
          <cell r="S4449">
            <v>17352</v>
          </cell>
          <cell r="T4449">
            <v>25684</v>
          </cell>
          <cell r="U4449">
            <v>0</v>
          </cell>
          <cell r="V4449">
            <v>0</v>
          </cell>
          <cell r="W4449">
            <v>64289</v>
          </cell>
          <cell r="X4449">
            <v>137838</v>
          </cell>
          <cell r="Y4449">
            <v>202127</v>
          </cell>
        </row>
        <row r="4450">
          <cell r="C4450">
            <v>0</v>
          </cell>
          <cell r="D4450">
            <v>1080</v>
          </cell>
          <cell r="E4450">
            <v>30128</v>
          </cell>
          <cell r="F4450">
            <v>245</v>
          </cell>
          <cell r="G4450">
            <v>13073</v>
          </cell>
          <cell r="H4450">
            <v>4444</v>
          </cell>
          <cell r="I4450">
            <v>8228</v>
          </cell>
          <cell r="J4450">
            <v>5687</v>
          </cell>
          <cell r="K4450">
            <v>0</v>
          </cell>
          <cell r="L4450">
            <v>29502</v>
          </cell>
          <cell r="M4450">
            <v>966</v>
          </cell>
          <cell r="N4450">
            <v>0</v>
          </cell>
          <cell r="O4450">
            <v>136</v>
          </cell>
          <cell r="P4450">
            <v>0</v>
          </cell>
          <cell r="Q4450">
            <v>13358</v>
          </cell>
          <cell r="R4450">
            <v>10193</v>
          </cell>
          <cell r="S4450">
            <v>7965</v>
          </cell>
          <cell r="T4450">
            <v>98353</v>
          </cell>
          <cell r="U4450">
            <v>0</v>
          </cell>
          <cell r="V4450">
            <v>0</v>
          </cell>
          <cell r="W4450">
            <v>40321</v>
          </cell>
          <cell r="X4450">
            <v>183037</v>
          </cell>
          <cell r="Y4450">
            <v>223358</v>
          </cell>
        </row>
        <row r="4451">
          <cell r="C4451">
            <v>0</v>
          </cell>
          <cell r="D4451">
            <v>0</v>
          </cell>
          <cell r="E4451">
            <v>0</v>
          </cell>
          <cell r="F4451">
            <v>0</v>
          </cell>
          <cell r="G4451">
            <v>504</v>
          </cell>
          <cell r="H4451">
            <v>328</v>
          </cell>
          <cell r="I4451">
            <v>0</v>
          </cell>
          <cell r="J4451">
            <v>0</v>
          </cell>
          <cell r="K4451">
            <v>0</v>
          </cell>
          <cell r="L4451">
            <v>8729</v>
          </cell>
          <cell r="M4451">
            <v>0</v>
          </cell>
          <cell r="N4451">
            <v>0</v>
          </cell>
          <cell r="O4451">
            <v>0</v>
          </cell>
          <cell r="P4451">
            <v>0</v>
          </cell>
          <cell r="Q4451">
            <v>0</v>
          </cell>
          <cell r="R4451">
            <v>0</v>
          </cell>
          <cell r="S4451">
            <v>0</v>
          </cell>
          <cell r="T4451">
            <v>140</v>
          </cell>
          <cell r="U4451">
            <v>0</v>
          </cell>
          <cell r="V4451">
            <v>0</v>
          </cell>
          <cell r="W4451">
            <v>0</v>
          </cell>
          <cell r="X4451">
            <v>9701</v>
          </cell>
          <cell r="Y4451">
            <v>9701</v>
          </cell>
        </row>
        <row r="4452">
          <cell r="C4452">
            <v>0</v>
          </cell>
          <cell r="D4452">
            <v>10146</v>
          </cell>
          <cell r="E4452">
            <v>228926</v>
          </cell>
          <cell r="F4452">
            <v>0</v>
          </cell>
          <cell r="G4452">
            <v>14864</v>
          </cell>
          <cell r="H4452">
            <v>506135</v>
          </cell>
          <cell r="I4452">
            <v>7946</v>
          </cell>
          <cell r="J4452">
            <v>2105</v>
          </cell>
          <cell r="K4452">
            <v>0</v>
          </cell>
          <cell r="L4452">
            <v>40598</v>
          </cell>
          <cell r="M4452">
            <v>1042</v>
          </cell>
          <cell r="N4452">
            <v>0</v>
          </cell>
          <cell r="O4452">
            <v>0</v>
          </cell>
          <cell r="P4452">
            <v>0</v>
          </cell>
          <cell r="Q4452">
            <v>16170</v>
          </cell>
          <cell r="R4452">
            <v>137069</v>
          </cell>
          <cell r="S4452">
            <v>11532</v>
          </cell>
          <cell r="T4452">
            <v>54350</v>
          </cell>
          <cell r="U4452">
            <v>0</v>
          </cell>
          <cell r="V4452">
            <v>0</v>
          </cell>
          <cell r="W4452">
            <v>365995</v>
          </cell>
          <cell r="X4452">
            <v>664888</v>
          </cell>
          <cell r="Y4452">
            <v>1030883</v>
          </cell>
        </row>
        <row r="4453">
          <cell r="C4453">
            <v>0</v>
          </cell>
          <cell r="D4453">
            <v>3049</v>
          </cell>
          <cell r="E4453">
            <v>59794</v>
          </cell>
          <cell r="F4453">
            <v>105</v>
          </cell>
          <cell r="G4453">
            <v>7895</v>
          </cell>
          <cell r="H4453">
            <v>116747</v>
          </cell>
          <cell r="I4453">
            <v>1587</v>
          </cell>
          <cell r="J4453">
            <v>4197</v>
          </cell>
          <cell r="K4453">
            <v>0</v>
          </cell>
          <cell r="L4453">
            <v>4578</v>
          </cell>
          <cell r="M4453">
            <v>2177</v>
          </cell>
          <cell r="N4453">
            <v>0</v>
          </cell>
          <cell r="O4453">
            <v>3192</v>
          </cell>
          <cell r="P4453">
            <v>0</v>
          </cell>
          <cell r="Q4453">
            <v>8495</v>
          </cell>
          <cell r="R4453">
            <v>40821</v>
          </cell>
          <cell r="S4453">
            <v>10295</v>
          </cell>
          <cell r="T4453">
            <v>24025</v>
          </cell>
          <cell r="U4453">
            <v>0</v>
          </cell>
          <cell r="V4453">
            <v>0</v>
          </cell>
          <cell r="W4453">
            <v>100615</v>
          </cell>
          <cell r="X4453">
            <v>186342</v>
          </cell>
          <cell r="Y4453">
            <v>286957</v>
          </cell>
        </row>
        <row r="4454">
          <cell r="C4454">
            <v>210</v>
          </cell>
          <cell r="D4454">
            <v>2697</v>
          </cell>
          <cell r="E4454">
            <v>145382</v>
          </cell>
          <cell r="F4454">
            <v>762</v>
          </cell>
          <cell r="G4454">
            <v>15367</v>
          </cell>
          <cell r="H4454">
            <v>38523</v>
          </cell>
          <cell r="I4454">
            <v>2098</v>
          </cell>
          <cell r="J4454">
            <v>1179</v>
          </cell>
          <cell r="K4454">
            <v>0</v>
          </cell>
          <cell r="L4454">
            <v>27832</v>
          </cell>
          <cell r="M4454">
            <v>3556</v>
          </cell>
          <cell r="N4454">
            <v>0</v>
          </cell>
          <cell r="O4454">
            <v>0</v>
          </cell>
          <cell r="P4454">
            <v>0</v>
          </cell>
          <cell r="Q4454">
            <v>5014</v>
          </cell>
          <cell r="R4454">
            <v>45097</v>
          </cell>
          <cell r="S4454">
            <v>1526</v>
          </cell>
          <cell r="T4454">
            <v>19486</v>
          </cell>
          <cell r="U4454">
            <v>14</v>
          </cell>
          <cell r="V4454">
            <v>0</v>
          </cell>
          <cell r="W4454">
            <v>190479</v>
          </cell>
          <cell r="X4454">
            <v>118264</v>
          </cell>
          <cell r="Y4454">
            <v>308743</v>
          </cell>
        </row>
        <row r="4455">
          <cell r="C4455">
            <v>0</v>
          </cell>
          <cell r="D4455">
            <v>0</v>
          </cell>
          <cell r="E4455">
            <v>24480</v>
          </cell>
          <cell r="F4455">
            <v>0</v>
          </cell>
          <cell r="G4455">
            <v>210</v>
          </cell>
          <cell r="H4455">
            <v>0</v>
          </cell>
          <cell r="I4455">
            <v>0</v>
          </cell>
          <cell r="J4455">
            <v>0</v>
          </cell>
          <cell r="K4455">
            <v>0</v>
          </cell>
          <cell r="L4455">
            <v>0</v>
          </cell>
          <cell r="M4455">
            <v>0</v>
          </cell>
          <cell r="N4455">
            <v>0</v>
          </cell>
          <cell r="O4455">
            <v>0</v>
          </cell>
          <cell r="P4455">
            <v>0</v>
          </cell>
          <cell r="Q4455">
            <v>0</v>
          </cell>
          <cell r="R4455">
            <v>8648</v>
          </cell>
          <cell r="S4455">
            <v>0</v>
          </cell>
          <cell r="T4455">
            <v>0</v>
          </cell>
          <cell r="U4455">
            <v>0</v>
          </cell>
          <cell r="V4455">
            <v>0</v>
          </cell>
          <cell r="W4455">
            <v>33128</v>
          </cell>
          <cell r="X4455">
            <v>210</v>
          </cell>
          <cell r="Y4455">
            <v>33338</v>
          </cell>
        </row>
        <row r="4456">
          <cell r="C4456">
            <v>0</v>
          </cell>
          <cell r="D4456">
            <v>0</v>
          </cell>
          <cell r="E4456">
            <v>1185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  <cell r="J4456">
            <v>0</v>
          </cell>
          <cell r="K4456">
            <v>0</v>
          </cell>
          <cell r="L4456">
            <v>0</v>
          </cell>
          <cell r="M4456">
            <v>0</v>
          </cell>
          <cell r="N4456">
            <v>0</v>
          </cell>
          <cell r="O4456">
            <v>0</v>
          </cell>
          <cell r="P4456">
            <v>0</v>
          </cell>
          <cell r="Q4456">
            <v>0</v>
          </cell>
          <cell r="R4456">
            <v>6250</v>
          </cell>
          <cell r="S4456">
            <v>0</v>
          </cell>
          <cell r="T4456">
            <v>0</v>
          </cell>
          <cell r="U4456">
            <v>0</v>
          </cell>
          <cell r="V4456">
            <v>0</v>
          </cell>
          <cell r="W4456">
            <v>7435</v>
          </cell>
          <cell r="X4456">
            <v>0</v>
          </cell>
          <cell r="Y4456">
            <v>7435</v>
          </cell>
        </row>
        <row r="4457">
          <cell r="C4457">
            <v>0</v>
          </cell>
          <cell r="D4457">
            <v>0</v>
          </cell>
          <cell r="E4457">
            <v>13725</v>
          </cell>
          <cell r="F4457">
            <v>0</v>
          </cell>
          <cell r="G4457">
            <v>5397</v>
          </cell>
          <cell r="H4457">
            <v>0</v>
          </cell>
          <cell r="I4457">
            <v>0</v>
          </cell>
          <cell r="J4457">
            <v>0</v>
          </cell>
          <cell r="K4457">
            <v>0</v>
          </cell>
          <cell r="L4457">
            <v>0</v>
          </cell>
          <cell r="M4457">
            <v>0</v>
          </cell>
          <cell r="N4457">
            <v>0</v>
          </cell>
          <cell r="O4457">
            <v>0</v>
          </cell>
          <cell r="P4457">
            <v>0</v>
          </cell>
          <cell r="Q4457">
            <v>0</v>
          </cell>
          <cell r="R4457">
            <v>20062</v>
          </cell>
          <cell r="S4457">
            <v>0</v>
          </cell>
          <cell r="T4457">
            <v>0</v>
          </cell>
          <cell r="U4457">
            <v>0</v>
          </cell>
          <cell r="V4457">
            <v>0</v>
          </cell>
          <cell r="W4457">
            <v>33787</v>
          </cell>
          <cell r="X4457">
            <v>5397</v>
          </cell>
          <cell r="Y4457">
            <v>39184</v>
          </cell>
        </row>
        <row r="4458">
          <cell r="C4458">
            <v>0</v>
          </cell>
          <cell r="D4458">
            <v>0</v>
          </cell>
          <cell r="E4458">
            <v>0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  <cell r="J4458">
            <v>0</v>
          </cell>
          <cell r="K4458">
            <v>0</v>
          </cell>
          <cell r="L4458">
            <v>0</v>
          </cell>
          <cell r="M4458">
            <v>0</v>
          </cell>
          <cell r="N4458">
            <v>0</v>
          </cell>
          <cell r="O4458">
            <v>0</v>
          </cell>
          <cell r="P4458">
            <v>0</v>
          </cell>
          <cell r="Q4458">
            <v>0</v>
          </cell>
          <cell r="R4458">
            <v>0</v>
          </cell>
          <cell r="S4458">
            <v>0</v>
          </cell>
          <cell r="T4458">
            <v>0</v>
          </cell>
          <cell r="U4458">
            <v>0</v>
          </cell>
          <cell r="V4458">
            <v>0</v>
          </cell>
          <cell r="W4458">
            <v>0</v>
          </cell>
          <cell r="X4458">
            <v>0</v>
          </cell>
          <cell r="Y4458">
            <v>0</v>
          </cell>
        </row>
        <row r="4459">
          <cell r="C4459">
            <v>0</v>
          </cell>
          <cell r="D4459">
            <v>0</v>
          </cell>
          <cell r="E4459">
            <v>19178</v>
          </cell>
          <cell r="F4459">
            <v>0</v>
          </cell>
          <cell r="G4459">
            <v>349</v>
          </cell>
          <cell r="H4459">
            <v>0</v>
          </cell>
          <cell r="I4459">
            <v>0</v>
          </cell>
          <cell r="J4459">
            <v>700</v>
          </cell>
          <cell r="K4459">
            <v>0</v>
          </cell>
          <cell r="L4459">
            <v>0</v>
          </cell>
          <cell r="M4459">
            <v>0</v>
          </cell>
          <cell r="N4459">
            <v>0</v>
          </cell>
          <cell r="O4459">
            <v>0</v>
          </cell>
          <cell r="P4459">
            <v>0</v>
          </cell>
          <cell r="Q4459">
            <v>0</v>
          </cell>
          <cell r="R4459">
            <v>11058</v>
          </cell>
          <cell r="S4459">
            <v>0</v>
          </cell>
          <cell r="T4459">
            <v>0</v>
          </cell>
          <cell r="U4459">
            <v>0</v>
          </cell>
          <cell r="V4459">
            <v>0</v>
          </cell>
          <cell r="W4459">
            <v>30236</v>
          </cell>
          <cell r="X4459">
            <v>1049</v>
          </cell>
          <cell r="Y4459">
            <v>31285</v>
          </cell>
        </row>
        <row r="4460">
          <cell r="C4460">
            <v>0</v>
          </cell>
          <cell r="D4460">
            <v>0</v>
          </cell>
          <cell r="E4460">
            <v>0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1637</v>
          </cell>
          <cell r="N4460">
            <v>0</v>
          </cell>
          <cell r="O4460">
            <v>0</v>
          </cell>
          <cell r="P4460">
            <v>133</v>
          </cell>
          <cell r="Q4460">
            <v>0</v>
          </cell>
          <cell r="R4460">
            <v>48980</v>
          </cell>
          <cell r="S4460">
            <v>0</v>
          </cell>
          <cell r="T4460">
            <v>0</v>
          </cell>
          <cell r="U4460">
            <v>0</v>
          </cell>
          <cell r="V4460">
            <v>59760</v>
          </cell>
          <cell r="W4460">
            <v>48980</v>
          </cell>
          <cell r="X4460">
            <v>61530</v>
          </cell>
          <cell r="Y4460">
            <v>110510</v>
          </cell>
        </row>
        <row r="4461">
          <cell r="C4461">
            <v>1581</v>
          </cell>
          <cell r="D4461">
            <v>45543</v>
          </cell>
          <cell r="E4461">
            <v>1291112</v>
          </cell>
          <cell r="F4461">
            <v>12253</v>
          </cell>
          <cell r="G4461">
            <v>196167</v>
          </cell>
          <cell r="H4461">
            <v>1125567</v>
          </cell>
          <cell r="I4461">
            <v>80527</v>
          </cell>
          <cell r="J4461">
            <v>66064</v>
          </cell>
          <cell r="K4461">
            <v>0</v>
          </cell>
          <cell r="L4461">
            <v>270950</v>
          </cell>
          <cell r="M4461">
            <v>30042</v>
          </cell>
          <cell r="N4461">
            <v>0</v>
          </cell>
          <cell r="O4461">
            <v>3440</v>
          </cell>
          <cell r="P4461">
            <v>15717</v>
          </cell>
          <cell r="Q4461">
            <v>279951</v>
          </cell>
          <cell r="R4461">
            <v>643790</v>
          </cell>
          <cell r="S4461">
            <v>162658</v>
          </cell>
          <cell r="T4461">
            <v>785029</v>
          </cell>
          <cell r="U4461">
            <v>5688</v>
          </cell>
          <cell r="V4461">
            <v>59760</v>
          </cell>
          <cell r="W4461">
            <v>1934902</v>
          </cell>
          <cell r="X4461">
            <v>3140937</v>
          </cell>
          <cell r="Y4461">
            <v>5075839</v>
          </cell>
        </row>
        <row r="4462">
          <cell r="C4462">
            <v>0</v>
          </cell>
          <cell r="D4462">
            <v>0</v>
          </cell>
          <cell r="E4462">
            <v>0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  <cell r="J4462">
            <v>0</v>
          </cell>
          <cell r="K4462">
            <v>24830</v>
          </cell>
          <cell r="L4462">
            <v>0</v>
          </cell>
          <cell r="M4462">
            <v>0</v>
          </cell>
          <cell r="N4462">
            <v>0</v>
          </cell>
          <cell r="O4462">
            <v>0</v>
          </cell>
          <cell r="P4462">
            <v>0</v>
          </cell>
          <cell r="Q4462">
            <v>0</v>
          </cell>
          <cell r="R4462">
            <v>0</v>
          </cell>
          <cell r="S4462">
            <v>0</v>
          </cell>
          <cell r="T4462">
            <v>0</v>
          </cell>
          <cell r="U4462">
            <v>0</v>
          </cell>
          <cell r="V4462">
            <v>0</v>
          </cell>
          <cell r="W4462">
            <v>0</v>
          </cell>
          <cell r="X4462">
            <v>24830</v>
          </cell>
          <cell r="Y4462">
            <v>24830</v>
          </cell>
        </row>
        <row r="4463">
          <cell r="C4463">
            <v>0</v>
          </cell>
          <cell r="D4463">
            <v>0</v>
          </cell>
          <cell r="E4463">
            <v>0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  <cell r="J4463">
            <v>0</v>
          </cell>
          <cell r="K4463">
            <v>104019</v>
          </cell>
          <cell r="L4463">
            <v>0</v>
          </cell>
          <cell r="M4463">
            <v>0</v>
          </cell>
          <cell r="N4463">
            <v>0</v>
          </cell>
          <cell r="O4463">
            <v>0</v>
          </cell>
          <cell r="P4463">
            <v>0</v>
          </cell>
          <cell r="Q4463">
            <v>0</v>
          </cell>
          <cell r="R4463">
            <v>0</v>
          </cell>
          <cell r="S4463">
            <v>0</v>
          </cell>
          <cell r="T4463">
            <v>0</v>
          </cell>
          <cell r="U4463">
            <v>0</v>
          </cell>
          <cell r="V4463">
            <v>0</v>
          </cell>
          <cell r="W4463">
            <v>0</v>
          </cell>
          <cell r="X4463">
            <v>104019</v>
          </cell>
          <cell r="Y4463">
            <v>104019</v>
          </cell>
        </row>
        <row r="4464">
          <cell r="C4464">
            <v>0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  <cell r="J4464">
            <v>0</v>
          </cell>
          <cell r="K4464">
            <v>106677</v>
          </cell>
          <cell r="L4464">
            <v>0</v>
          </cell>
          <cell r="M4464">
            <v>0</v>
          </cell>
          <cell r="N4464">
            <v>0</v>
          </cell>
          <cell r="O4464">
            <v>0</v>
          </cell>
          <cell r="P4464">
            <v>0</v>
          </cell>
          <cell r="Q4464">
            <v>0</v>
          </cell>
          <cell r="R4464">
            <v>0</v>
          </cell>
          <cell r="S4464">
            <v>0</v>
          </cell>
          <cell r="T4464">
            <v>0</v>
          </cell>
          <cell r="U4464">
            <v>0</v>
          </cell>
          <cell r="V4464">
            <v>0</v>
          </cell>
          <cell r="W4464">
            <v>0</v>
          </cell>
          <cell r="X4464">
            <v>106677</v>
          </cell>
          <cell r="Y4464">
            <v>106677</v>
          </cell>
        </row>
        <row r="4465">
          <cell r="C4465">
            <v>0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  <cell r="J4465">
            <v>0</v>
          </cell>
          <cell r="K4465">
            <v>74772</v>
          </cell>
          <cell r="L4465">
            <v>0</v>
          </cell>
          <cell r="M4465">
            <v>0</v>
          </cell>
          <cell r="N4465">
            <v>0</v>
          </cell>
          <cell r="O4465">
            <v>0</v>
          </cell>
          <cell r="P4465">
            <v>0</v>
          </cell>
          <cell r="Q4465">
            <v>0</v>
          </cell>
          <cell r="R4465">
            <v>0</v>
          </cell>
          <cell r="S4465">
            <v>0</v>
          </cell>
          <cell r="T4465">
            <v>0</v>
          </cell>
          <cell r="U4465">
            <v>0</v>
          </cell>
          <cell r="V4465">
            <v>0</v>
          </cell>
          <cell r="W4465">
            <v>0</v>
          </cell>
          <cell r="X4465">
            <v>74772</v>
          </cell>
          <cell r="Y4465">
            <v>74772</v>
          </cell>
        </row>
        <row r="4466">
          <cell r="C4466">
            <v>0</v>
          </cell>
          <cell r="D4466">
            <v>0</v>
          </cell>
          <cell r="E4466">
            <v>0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  <cell r="J4466">
            <v>0</v>
          </cell>
          <cell r="K4466">
            <v>128315</v>
          </cell>
          <cell r="L4466">
            <v>0</v>
          </cell>
          <cell r="M4466">
            <v>0</v>
          </cell>
          <cell r="N4466">
            <v>0</v>
          </cell>
          <cell r="O4466">
            <v>0</v>
          </cell>
          <cell r="P4466">
            <v>0</v>
          </cell>
          <cell r="Q4466">
            <v>0</v>
          </cell>
          <cell r="R4466">
            <v>0</v>
          </cell>
          <cell r="S4466">
            <v>0</v>
          </cell>
          <cell r="T4466">
            <v>0</v>
          </cell>
          <cell r="U4466">
            <v>0</v>
          </cell>
          <cell r="V4466">
            <v>0</v>
          </cell>
          <cell r="W4466">
            <v>0</v>
          </cell>
          <cell r="X4466">
            <v>128315</v>
          </cell>
          <cell r="Y4466">
            <v>128315</v>
          </cell>
        </row>
        <row r="4467">
          <cell r="C4467">
            <v>0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  <cell r="H4467">
            <v>0</v>
          </cell>
          <cell r="I4467">
            <v>0</v>
          </cell>
          <cell r="J4467">
            <v>0</v>
          </cell>
          <cell r="K4467">
            <v>68376</v>
          </cell>
          <cell r="L4467">
            <v>0</v>
          </cell>
          <cell r="M4467">
            <v>0</v>
          </cell>
          <cell r="N4467">
            <v>0</v>
          </cell>
          <cell r="O4467">
            <v>0</v>
          </cell>
          <cell r="P4467">
            <v>0</v>
          </cell>
          <cell r="Q4467">
            <v>0</v>
          </cell>
          <cell r="R4467">
            <v>0</v>
          </cell>
          <cell r="S4467">
            <v>0</v>
          </cell>
          <cell r="T4467">
            <v>0</v>
          </cell>
          <cell r="U4467">
            <v>0</v>
          </cell>
          <cell r="V4467">
            <v>0</v>
          </cell>
          <cell r="W4467">
            <v>0</v>
          </cell>
          <cell r="X4467">
            <v>68376</v>
          </cell>
          <cell r="Y4467">
            <v>68376</v>
          </cell>
        </row>
        <row r="4468">
          <cell r="C4468">
            <v>0</v>
          </cell>
          <cell r="D4468">
            <v>0</v>
          </cell>
          <cell r="E4468">
            <v>0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  <cell r="J4468">
            <v>0</v>
          </cell>
          <cell r="K4468">
            <v>51554</v>
          </cell>
          <cell r="L4468">
            <v>0</v>
          </cell>
          <cell r="M4468">
            <v>0</v>
          </cell>
          <cell r="N4468">
            <v>0</v>
          </cell>
          <cell r="O4468">
            <v>0</v>
          </cell>
          <cell r="P4468">
            <v>0</v>
          </cell>
          <cell r="Q4468">
            <v>0</v>
          </cell>
          <cell r="R4468">
            <v>0</v>
          </cell>
          <cell r="S4468">
            <v>0</v>
          </cell>
          <cell r="T4468">
            <v>0</v>
          </cell>
          <cell r="U4468">
            <v>0</v>
          </cell>
          <cell r="V4468">
            <v>0</v>
          </cell>
          <cell r="W4468">
            <v>0</v>
          </cell>
          <cell r="X4468">
            <v>51554</v>
          </cell>
          <cell r="Y4468">
            <v>51554</v>
          </cell>
        </row>
        <row r="4469">
          <cell r="C4469">
            <v>0</v>
          </cell>
          <cell r="D4469">
            <v>0</v>
          </cell>
          <cell r="E4469">
            <v>0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  <cell r="J4469">
            <v>0</v>
          </cell>
          <cell r="K4469">
            <v>60591</v>
          </cell>
          <cell r="L4469">
            <v>0</v>
          </cell>
          <cell r="M4469">
            <v>0</v>
          </cell>
          <cell r="N4469">
            <v>0</v>
          </cell>
          <cell r="O4469">
            <v>0</v>
          </cell>
          <cell r="P4469">
            <v>0</v>
          </cell>
          <cell r="Q4469">
            <v>0</v>
          </cell>
          <cell r="R4469">
            <v>0</v>
          </cell>
          <cell r="S4469">
            <v>0</v>
          </cell>
          <cell r="T4469">
            <v>0</v>
          </cell>
          <cell r="U4469">
            <v>0</v>
          </cell>
          <cell r="V4469">
            <v>0</v>
          </cell>
          <cell r="W4469">
            <v>0</v>
          </cell>
          <cell r="X4469">
            <v>60591</v>
          </cell>
          <cell r="Y4469">
            <v>60591</v>
          </cell>
        </row>
        <row r="4470">
          <cell r="C4470">
            <v>0</v>
          </cell>
          <cell r="D4470">
            <v>0</v>
          </cell>
          <cell r="E4470">
            <v>0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  <cell r="J4470">
            <v>0</v>
          </cell>
          <cell r="K4470">
            <v>32255</v>
          </cell>
          <cell r="L4470">
            <v>0</v>
          </cell>
          <cell r="M4470">
            <v>0</v>
          </cell>
          <cell r="N4470">
            <v>0</v>
          </cell>
          <cell r="O4470">
            <v>0</v>
          </cell>
          <cell r="P4470">
            <v>0</v>
          </cell>
          <cell r="Q4470">
            <v>0</v>
          </cell>
          <cell r="R4470">
            <v>0</v>
          </cell>
          <cell r="S4470">
            <v>0</v>
          </cell>
          <cell r="T4470">
            <v>0</v>
          </cell>
          <cell r="U4470">
            <v>0</v>
          </cell>
          <cell r="V4470">
            <v>0</v>
          </cell>
          <cell r="W4470">
            <v>0</v>
          </cell>
          <cell r="X4470">
            <v>32255</v>
          </cell>
          <cell r="Y4470">
            <v>32255</v>
          </cell>
        </row>
        <row r="4471">
          <cell r="C4471">
            <v>0</v>
          </cell>
          <cell r="D4471">
            <v>0</v>
          </cell>
          <cell r="E4471">
            <v>0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  <cell r="J4471">
            <v>0</v>
          </cell>
          <cell r="K4471">
            <v>0</v>
          </cell>
          <cell r="L4471">
            <v>0</v>
          </cell>
          <cell r="M4471">
            <v>0</v>
          </cell>
          <cell r="N4471">
            <v>0</v>
          </cell>
          <cell r="O4471">
            <v>0</v>
          </cell>
          <cell r="P4471">
            <v>0</v>
          </cell>
          <cell r="Q4471">
            <v>0</v>
          </cell>
          <cell r="R4471">
            <v>0</v>
          </cell>
          <cell r="S4471">
            <v>0</v>
          </cell>
          <cell r="T4471">
            <v>0</v>
          </cell>
          <cell r="U4471">
            <v>0</v>
          </cell>
          <cell r="V4471">
            <v>0</v>
          </cell>
          <cell r="W4471">
            <v>0</v>
          </cell>
          <cell r="X4471">
            <v>0</v>
          </cell>
          <cell r="Y4471">
            <v>0</v>
          </cell>
        </row>
        <row r="4472">
          <cell r="C4472">
            <v>0</v>
          </cell>
          <cell r="D4472">
            <v>0</v>
          </cell>
          <cell r="E4472">
            <v>0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  <cell r="J4472">
            <v>0</v>
          </cell>
          <cell r="K4472">
            <v>1354</v>
          </cell>
          <cell r="L4472">
            <v>0</v>
          </cell>
          <cell r="M4472">
            <v>0</v>
          </cell>
          <cell r="N4472">
            <v>0</v>
          </cell>
          <cell r="O4472">
            <v>0</v>
          </cell>
          <cell r="P4472">
            <v>0</v>
          </cell>
          <cell r="Q4472">
            <v>0</v>
          </cell>
          <cell r="R4472">
            <v>0</v>
          </cell>
          <cell r="S4472">
            <v>0</v>
          </cell>
          <cell r="T4472">
            <v>0</v>
          </cell>
          <cell r="U4472">
            <v>0</v>
          </cell>
          <cell r="V4472">
            <v>0</v>
          </cell>
          <cell r="W4472">
            <v>0</v>
          </cell>
          <cell r="X4472">
            <v>1354</v>
          </cell>
          <cell r="Y4472">
            <v>1354</v>
          </cell>
        </row>
        <row r="4473">
          <cell r="C4473">
            <v>0</v>
          </cell>
          <cell r="D4473">
            <v>0</v>
          </cell>
          <cell r="E4473">
            <v>0</v>
          </cell>
          <cell r="F4473">
            <v>0</v>
          </cell>
          <cell r="G4473">
            <v>0</v>
          </cell>
          <cell r="H4473">
            <v>0</v>
          </cell>
          <cell r="I4473">
            <v>0</v>
          </cell>
          <cell r="J4473">
            <v>0</v>
          </cell>
          <cell r="K4473">
            <v>173124</v>
          </cell>
          <cell r="L4473">
            <v>0</v>
          </cell>
          <cell r="M4473">
            <v>0</v>
          </cell>
          <cell r="N4473">
            <v>0</v>
          </cell>
          <cell r="O4473">
            <v>0</v>
          </cell>
          <cell r="P4473">
            <v>0</v>
          </cell>
          <cell r="Q4473">
            <v>0</v>
          </cell>
          <cell r="R4473">
            <v>0</v>
          </cell>
          <cell r="S4473">
            <v>0</v>
          </cell>
          <cell r="T4473">
            <v>0</v>
          </cell>
          <cell r="U4473">
            <v>0</v>
          </cell>
          <cell r="V4473">
            <v>0</v>
          </cell>
          <cell r="W4473">
            <v>0</v>
          </cell>
          <cell r="X4473">
            <v>173124</v>
          </cell>
          <cell r="Y4473">
            <v>173124</v>
          </cell>
        </row>
        <row r="4474">
          <cell r="C4474">
            <v>0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  <cell r="J4474">
            <v>0</v>
          </cell>
          <cell r="K4474">
            <v>72276</v>
          </cell>
          <cell r="L4474">
            <v>0</v>
          </cell>
          <cell r="M4474">
            <v>0</v>
          </cell>
          <cell r="N4474">
            <v>0</v>
          </cell>
          <cell r="O4474">
            <v>0</v>
          </cell>
          <cell r="P4474">
            <v>0</v>
          </cell>
          <cell r="Q4474">
            <v>0</v>
          </cell>
          <cell r="R4474">
            <v>0</v>
          </cell>
          <cell r="S4474">
            <v>0</v>
          </cell>
          <cell r="T4474">
            <v>0</v>
          </cell>
          <cell r="U4474">
            <v>0</v>
          </cell>
          <cell r="V4474">
            <v>0</v>
          </cell>
          <cell r="W4474">
            <v>0</v>
          </cell>
          <cell r="X4474">
            <v>72276</v>
          </cell>
          <cell r="Y4474">
            <v>72276</v>
          </cell>
        </row>
        <row r="4475">
          <cell r="C4475">
            <v>0</v>
          </cell>
          <cell r="D4475">
            <v>0</v>
          </cell>
          <cell r="E4475">
            <v>0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  <cell r="J4475">
            <v>0</v>
          </cell>
          <cell r="K4475">
            <v>97242</v>
          </cell>
          <cell r="L4475">
            <v>0</v>
          </cell>
          <cell r="M4475">
            <v>0</v>
          </cell>
          <cell r="N4475">
            <v>0</v>
          </cell>
          <cell r="O4475">
            <v>0</v>
          </cell>
          <cell r="P4475">
            <v>0</v>
          </cell>
          <cell r="Q4475">
            <v>0</v>
          </cell>
          <cell r="R4475">
            <v>0</v>
          </cell>
          <cell r="S4475">
            <v>0</v>
          </cell>
          <cell r="T4475">
            <v>0</v>
          </cell>
          <cell r="U4475">
            <v>0</v>
          </cell>
          <cell r="V4475">
            <v>0</v>
          </cell>
          <cell r="W4475">
            <v>0</v>
          </cell>
          <cell r="X4475">
            <v>97242</v>
          </cell>
          <cell r="Y4475">
            <v>97242</v>
          </cell>
        </row>
        <row r="4476">
          <cell r="C4476">
            <v>0</v>
          </cell>
          <cell r="D4476">
            <v>0</v>
          </cell>
          <cell r="E4476">
            <v>0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2303</v>
          </cell>
          <cell r="L4476">
            <v>0</v>
          </cell>
          <cell r="M4476">
            <v>0</v>
          </cell>
          <cell r="N4476">
            <v>0</v>
          </cell>
          <cell r="O4476">
            <v>0</v>
          </cell>
          <cell r="P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2303</v>
          </cell>
          <cell r="Y4476">
            <v>2303</v>
          </cell>
        </row>
        <row r="4477">
          <cell r="C4477">
            <v>0</v>
          </cell>
          <cell r="D4477">
            <v>0</v>
          </cell>
          <cell r="E4477">
            <v>0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  <cell r="J4477">
            <v>0</v>
          </cell>
          <cell r="K4477">
            <v>1007</v>
          </cell>
          <cell r="L4477">
            <v>0</v>
          </cell>
          <cell r="M4477">
            <v>0</v>
          </cell>
          <cell r="N4477">
            <v>0</v>
          </cell>
          <cell r="O4477">
            <v>0</v>
          </cell>
          <cell r="P4477">
            <v>0</v>
          </cell>
          <cell r="Q4477">
            <v>0</v>
          </cell>
          <cell r="R4477">
            <v>0</v>
          </cell>
          <cell r="S4477">
            <v>0</v>
          </cell>
          <cell r="T4477">
            <v>0</v>
          </cell>
          <cell r="U4477">
            <v>0</v>
          </cell>
          <cell r="V4477">
            <v>0</v>
          </cell>
          <cell r="W4477">
            <v>0</v>
          </cell>
          <cell r="X4477">
            <v>1007</v>
          </cell>
          <cell r="Y4477">
            <v>1007</v>
          </cell>
        </row>
        <row r="4478">
          <cell r="C4478">
            <v>0</v>
          </cell>
          <cell r="D4478">
            <v>0</v>
          </cell>
          <cell r="E4478">
            <v>0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  <cell r="J4478">
            <v>0</v>
          </cell>
          <cell r="K4478">
            <v>0</v>
          </cell>
          <cell r="L4478">
            <v>0</v>
          </cell>
          <cell r="M4478">
            <v>0</v>
          </cell>
          <cell r="N4478">
            <v>0</v>
          </cell>
          <cell r="O4478">
            <v>0</v>
          </cell>
          <cell r="P4478">
            <v>0</v>
          </cell>
          <cell r="Q4478">
            <v>0</v>
          </cell>
          <cell r="R4478">
            <v>0</v>
          </cell>
          <cell r="S4478">
            <v>0</v>
          </cell>
          <cell r="T4478">
            <v>0</v>
          </cell>
          <cell r="U4478">
            <v>0</v>
          </cell>
          <cell r="V4478">
            <v>0</v>
          </cell>
          <cell r="W4478">
            <v>0</v>
          </cell>
          <cell r="X4478">
            <v>0</v>
          </cell>
          <cell r="Y4478">
            <v>0</v>
          </cell>
        </row>
        <row r="4479">
          <cell r="C4479">
            <v>0</v>
          </cell>
          <cell r="D4479">
            <v>0</v>
          </cell>
          <cell r="E4479">
            <v>0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  <cell r="J4479">
            <v>0</v>
          </cell>
          <cell r="K4479">
            <v>0</v>
          </cell>
          <cell r="L4479">
            <v>0</v>
          </cell>
          <cell r="M4479">
            <v>0</v>
          </cell>
          <cell r="N4479">
            <v>0</v>
          </cell>
          <cell r="O4479">
            <v>0</v>
          </cell>
          <cell r="P4479">
            <v>0</v>
          </cell>
          <cell r="Q4479">
            <v>0</v>
          </cell>
          <cell r="R4479">
            <v>0</v>
          </cell>
          <cell r="S4479">
            <v>0</v>
          </cell>
          <cell r="T4479">
            <v>0</v>
          </cell>
          <cell r="U4479">
            <v>0</v>
          </cell>
          <cell r="V4479">
            <v>0</v>
          </cell>
          <cell r="W4479">
            <v>0</v>
          </cell>
          <cell r="X4479">
            <v>0</v>
          </cell>
          <cell r="Y4479">
            <v>0</v>
          </cell>
        </row>
        <row r="4480">
          <cell r="C4480">
            <v>0</v>
          </cell>
          <cell r="D4480">
            <v>0</v>
          </cell>
          <cell r="E4480">
            <v>0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  <cell r="J4480">
            <v>0</v>
          </cell>
          <cell r="K4480">
            <v>105097</v>
          </cell>
          <cell r="L4480">
            <v>0</v>
          </cell>
          <cell r="M4480">
            <v>0</v>
          </cell>
          <cell r="N4480">
            <v>0</v>
          </cell>
          <cell r="O4480">
            <v>0</v>
          </cell>
          <cell r="P4480">
            <v>0</v>
          </cell>
          <cell r="Q4480">
            <v>0</v>
          </cell>
          <cell r="R4480">
            <v>0</v>
          </cell>
          <cell r="S4480">
            <v>0</v>
          </cell>
          <cell r="T4480">
            <v>0</v>
          </cell>
          <cell r="U4480">
            <v>0</v>
          </cell>
          <cell r="V4480">
            <v>0</v>
          </cell>
          <cell r="W4480">
            <v>0</v>
          </cell>
          <cell r="X4480">
            <v>105097</v>
          </cell>
          <cell r="Y4480">
            <v>105097</v>
          </cell>
        </row>
        <row r="4481">
          <cell r="C4481">
            <v>0</v>
          </cell>
          <cell r="D4481">
            <v>0</v>
          </cell>
          <cell r="E4481">
            <v>0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  <cell r="J4481">
            <v>0</v>
          </cell>
          <cell r="K4481">
            <v>1103792</v>
          </cell>
          <cell r="L4481">
            <v>0</v>
          </cell>
          <cell r="M4481">
            <v>0</v>
          </cell>
          <cell r="N4481">
            <v>0</v>
          </cell>
          <cell r="O4481">
            <v>0</v>
          </cell>
          <cell r="P4481">
            <v>0</v>
          </cell>
          <cell r="Q4481">
            <v>0</v>
          </cell>
          <cell r="R4481">
            <v>0</v>
          </cell>
          <cell r="S4481">
            <v>0</v>
          </cell>
          <cell r="T4481">
            <v>0</v>
          </cell>
          <cell r="U4481">
            <v>0</v>
          </cell>
          <cell r="V4481">
            <v>0</v>
          </cell>
          <cell r="W4481">
            <v>0</v>
          </cell>
          <cell r="X4481">
            <v>1103792</v>
          </cell>
          <cell r="Y4481">
            <v>1103792</v>
          </cell>
        </row>
        <row r="4482">
          <cell r="C4482">
            <v>0</v>
          </cell>
          <cell r="D4482">
            <v>0</v>
          </cell>
          <cell r="E4482">
            <v>0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  <cell r="J4482">
            <v>0</v>
          </cell>
          <cell r="K4482">
            <v>897</v>
          </cell>
          <cell r="L4482">
            <v>0</v>
          </cell>
          <cell r="M4482">
            <v>0</v>
          </cell>
          <cell r="N4482">
            <v>0</v>
          </cell>
          <cell r="O4482">
            <v>0</v>
          </cell>
          <cell r="P4482">
            <v>0</v>
          </cell>
          <cell r="Q4482">
            <v>0</v>
          </cell>
          <cell r="R4482">
            <v>0</v>
          </cell>
          <cell r="S4482">
            <v>0</v>
          </cell>
          <cell r="T4482">
            <v>0</v>
          </cell>
          <cell r="U4482">
            <v>0</v>
          </cell>
          <cell r="V4482">
            <v>0</v>
          </cell>
          <cell r="W4482">
            <v>0</v>
          </cell>
          <cell r="X4482">
            <v>897</v>
          </cell>
          <cell r="Y4482">
            <v>897</v>
          </cell>
        </row>
        <row r="4483">
          <cell r="C4483">
            <v>0</v>
          </cell>
          <cell r="D4483">
            <v>0</v>
          </cell>
          <cell r="E4483">
            <v>0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  <cell r="J4483">
            <v>0</v>
          </cell>
          <cell r="K4483">
            <v>259</v>
          </cell>
          <cell r="L4483">
            <v>0</v>
          </cell>
          <cell r="M4483">
            <v>0</v>
          </cell>
          <cell r="N4483">
            <v>0</v>
          </cell>
          <cell r="O4483">
            <v>0</v>
          </cell>
          <cell r="P4483">
            <v>0</v>
          </cell>
          <cell r="Q4483">
            <v>0</v>
          </cell>
          <cell r="R4483">
            <v>0</v>
          </cell>
          <cell r="S4483">
            <v>0</v>
          </cell>
          <cell r="T4483">
            <v>0</v>
          </cell>
          <cell r="U4483">
            <v>0</v>
          </cell>
          <cell r="V4483">
            <v>0</v>
          </cell>
          <cell r="W4483">
            <v>0</v>
          </cell>
          <cell r="X4483">
            <v>259</v>
          </cell>
          <cell r="Y4483">
            <v>259</v>
          </cell>
        </row>
        <row r="4484">
          <cell r="C4484">
            <v>0</v>
          </cell>
          <cell r="D4484">
            <v>0</v>
          </cell>
          <cell r="E4484">
            <v>0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  <cell r="J4484">
            <v>0</v>
          </cell>
          <cell r="K4484">
            <v>1393</v>
          </cell>
          <cell r="L4484">
            <v>0</v>
          </cell>
          <cell r="M4484">
            <v>0</v>
          </cell>
          <cell r="N4484">
            <v>0</v>
          </cell>
          <cell r="O4484">
            <v>0</v>
          </cell>
          <cell r="P4484">
            <v>0</v>
          </cell>
          <cell r="Q4484">
            <v>0</v>
          </cell>
          <cell r="R4484">
            <v>0</v>
          </cell>
          <cell r="S4484">
            <v>0</v>
          </cell>
          <cell r="T4484">
            <v>0</v>
          </cell>
          <cell r="U4484">
            <v>0</v>
          </cell>
          <cell r="V4484">
            <v>0</v>
          </cell>
          <cell r="W4484">
            <v>0</v>
          </cell>
          <cell r="X4484">
            <v>1393</v>
          </cell>
          <cell r="Y4484">
            <v>1393</v>
          </cell>
        </row>
        <row r="4485">
          <cell r="C4485">
            <v>0</v>
          </cell>
          <cell r="D4485">
            <v>0</v>
          </cell>
          <cell r="E4485">
            <v>0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  <cell r="J4485">
            <v>0</v>
          </cell>
          <cell r="K4485">
            <v>0</v>
          </cell>
          <cell r="L4485">
            <v>0</v>
          </cell>
          <cell r="M4485">
            <v>0</v>
          </cell>
          <cell r="N4485">
            <v>0</v>
          </cell>
          <cell r="O4485">
            <v>0</v>
          </cell>
          <cell r="P4485">
            <v>0</v>
          </cell>
          <cell r="Q4485">
            <v>0</v>
          </cell>
          <cell r="R4485">
            <v>0</v>
          </cell>
          <cell r="S4485">
            <v>0</v>
          </cell>
          <cell r="T4485">
            <v>0</v>
          </cell>
          <cell r="U4485">
            <v>0</v>
          </cell>
          <cell r="V4485">
            <v>0</v>
          </cell>
          <cell r="W4485">
            <v>0</v>
          </cell>
          <cell r="X4485">
            <v>0</v>
          </cell>
          <cell r="Y4485">
            <v>0</v>
          </cell>
        </row>
        <row r="4486">
          <cell r="C4486">
            <v>0</v>
          </cell>
          <cell r="D4486">
            <v>0</v>
          </cell>
          <cell r="E4486">
            <v>0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  <cell r="J4486">
            <v>0</v>
          </cell>
          <cell r="K4486">
            <v>580</v>
          </cell>
          <cell r="L4486">
            <v>0</v>
          </cell>
          <cell r="M4486">
            <v>0</v>
          </cell>
          <cell r="N4486">
            <v>0</v>
          </cell>
          <cell r="O4486">
            <v>0</v>
          </cell>
          <cell r="P4486">
            <v>0</v>
          </cell>
          <cell r="Q4486">
            <v>0</v>
          </cell>
          <cell r="R4486">
            <v>0</v>
          </cell>
          <cell r="S4486">
            <v>0</v>
          </cell>
          <cell r="T4486">
            <v>0</v>
          </cell>
          <cell r="U4486">
            <v>0</v>
          </cell>
          <cell r="V4486">
            <v>0</v>
          </cell>
          <cell r="W4486">
            <v>0</v>
          </cell>
          <cell r="X4486">
            <v>580</v>
          </cell>
          <cell r="Y4486">
            <v>580</v>
          </cell>
        </row>
        <row r="4487">
          <cell r="C4487">
            <v>0</v>
          </cell>
          <cell r="D4487">
            <v>0</v>
          </cell>
          <cell r="E4487">
            <v>0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  <cell r="J4487">
            <v>0</v>
          </cell>
          <cell r="K4487">
            <v>0</v>
          </cell>
          <cell r="L4487">
            <v>0</v>
          </cell>
          <cell r="M4487">
            <v>0</v>
          </cell>
          <cell r="N4487">
            <v>0</v>
          </cell>
          <cell r="O4487">
            <v>0</v>
          </cell>
          <cell r="P4487">
            <v>0</v>
          </cell>
          <cell r="Q4487">
            <v>0</v>
          </cell>
          <cell r="R4487">
            <v>0</v>
          </cell>
          <cell r="S4487">
            <v>0</v>
          </cell>
          <cell r="T4487">
            <v>0</v>
          </cell>
          <cell r="U4487">
            <v>0</v>
          </cell>
          <cell r="V4487">
            <v>0</v>
          </cell>
          <cell r="W4487">
            <v>0</v>
          </cell>
          <cell r="X4487">
            <v>0</v>
          </cell>
          <cell r="Y4487">
            <v>0</v>
          </cell>
        </row>
        <row r="4488">
          <cell r="C4488">
            <v>0</v>
          </cell>
          <cell r="D4488">
            <v>0</v>
          </cell>
          <cell r="E4488">
            <v>0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  <cell r="J4488">
            <v>0</v>
          </cell>
          <cell r="K4488">
            <v>799</v>
          </cell>
          <cell r="L4488">
            <v>0</v>
          </cell>
          <cell r="M4488">
            <v>0</v>
          </cell>
          <cell r="N4488">
            <v>0</v>
          </cell>
          <cell r="O4488">
            <v>0</v>
          </cell>
          <cell r="P4488">
            <v>0</v>
          </cell>
          <cell r="Q4488">
            <v>0</v>
          </cell>
          <cell r="R4488">
            <v>0</v>
          </cell>
          <cell r="S4488">
            <v>0</v>
          </cell>
          <cell r="T4488">
            <v>0</v>
          </cell>
          <cell r="U4488">
            <v>0</v>
          </cell>
          <cell r="V4488">
            <v>0</v>
          </cell>
          <cell r="W4488">
            <v>0</v>
          </cell>
          <cell r="X4488">
            <v>799</v>
          </cell>
          <cell r="Y4488">
            <v>799</v>
          </cell>
        </row>
        <row r="4489">
          <cell r="C4489">
            <v>0</v>
          </cell>
          <cell r="D4489">
            <v>0</v>
          </cell>
          <cell r="E4489">
            <v>0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  <cell r="J4489">
            <v>0</v>
          </cell>
          <cell r="K4489">
            <v>0</v>
          </cell>
          <cell r="L4489">
            <v>0</v>
          </cell>
          <cell r="M4489">
            <v>0</v>
          </cell>
          <cell r="N4489">
            <v>0</v>
          </cell>
          <cell r="O4489">
            <v>0</v>
          </cell>
          <cell r="P4489">
            <v>0</v>
          </cell>
          <cell r="Q4489">
            <v>0</v>
          </cell>
          <cell r="R4489">
            <v>0</v>
          </cell>
          <cell r="S4489">
            <v>0</v>
          </cell>
          <cell r="T4489">
            <v>0</v>
          </cell>
          <cell r="U4489">
            <v>0</v>
          </cell>
          <cell r="V4489">
            <v>0</v>
          </cell>
          <cell r="W4489">
            <v>0</v>
          </cell>
          <cell r="X4489">
            <v>0</v>
          </cell>
          <cell r="Y4489">
            <v>0</v>
          </cell>
        </row>
        <row r="4490">
          <cell r="C4490">
            <v>0</v>
          </cell>
          <cell r="D4490">
            <v>0</v>
          </cell>
          <cell r="E4490">
            <v>0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  <cell r="J4490">
            <v>0</v>
          </cell>
          <cell r="K4490">
            <v>567</v>
          </cell>
          <cell r="L4490">
            <v>0</v>
          </cell>
          <cell r="M4490">
            <v>0</v>
          </cell>
          <cell r="N4490">
            <v>0</v>
          </cell>
          <cell r="O4490">
            <v>0</v>
          </cell>
          <cell r="P4490">
            <v>0</v>
          </cell>
          <cell r="Q4490">
            <v>0</v>
          </cell>
          <cell r="R4490">
            <v>0</v>
          </cell>
          <cell r="S4490">
            <v>0</v>
          </cell>
          <cell r="T4490">
            <v>0</v>
          </cell>
          <cell r="U4490">
            <v>0</v>
          </cell>
          <cell r="V4490">
            <v>0</v>
          </cell>
          <cell r="W4490">
            <v>0</v>
          </cell>
          <cell r="X4490">
            <v>567</v>
          </cell>
          <cell r="Y4490">
            <v>567</v>
          </cell>
        </row>
        <row r="4491">
          <cell r="C4491">
            <v>0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  <cell r="J4491">
            <v>0</v>
          </cell>
          <cell r="K4491">
            <v>0</v>
          </cell>
          <cell r="L4491">
            <v>0</v>
          </cell>
          <cell r="M4491">
            <v>0</v>
          </cell>
          <cell r="N4491">
            <v>0</v>
          </cell>
          <cell r="O4491">
            <v>0</v>
          </cell>
          <cell r="P4491">
            <v>0</v>
          </cell>
          <cell r="Q4491">
            <v>0</v>
          </cell>
          <cell r="R4491">
            <v>0</v>
          </cell>
          <cell r="S4491">
            <v>0</v>
          </cell>
          <cell r="T4491">
            <v>0</v>
          </cell>
          <cell r="U4491">
            <v>0</v>
          </cell>
          <cell r="V4491">
            <v>0</v>
          </cell>
          <cell r="W4491">
            <v>0</v>
          </cell>
          <cell r="X4491">
            <v>0</v>
          </cell>
          <cell r="Y4491">
            <v>0</v>
          </cell>
        </row>
        <row r="4492">
          <cell r="C4492">
            <v>0</v>
          </cell>
          <cell r="D4492">
            <v>0</v>
          </cell>
          <cell r="E4492">
            <v>0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  <cell r="J4492">
            <v>0</v>
          </cell>
          <cell r="K4492">
            <v>0</v>
          </cell>
          <cell r="L4492">
            <v>0</v>
          </cell>
          <cell r="M4492">
            <v>0</v>
          </cell>
          <cell r="N4492">
            <v>0</v>
          </cell>
          <cell r="O4492">
            <v>0</v>
          </cell>
          <cell r="P4492">
            <v>0</v>
          </cell>
          <cell r="Q4492">
            <v>0</v>
          </cell>
          <cell r="R4492">
            <v>0</v>
          </cell>
          <cell r="S4492">
            <v>0</v>
          </cell>
          <cell r="T4492">
            <v>0</v>
          </cell>
          <cell r="U4492">
            <v>0</v>
          </cell>
          <cell r="V4492">
            <v>0</v>
          </cell>
          <cell r="W4492">
            <v>0</v>
          </cell>
          <cell r="X4492">
            <v>0</v>
          </cell>
          <cell r="Y4492">
            <v>0</v>
          </cell>
        </row>
        <row r="4493">
          <cell r="C4493">
            <v>0</v>
          </cell>
          <cell r="D4493">
            <v>0</v>
          </cell>
          <cell r="E4493">
            <v>0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  <cell r="J4493">
            <v>0</v>
          </cell>
          <cell r="K4493">
            <v>0</v>
          </cell>
          <cell r="L4493">
            <v>0</v>
          </cell>
          <cell r="M4493">
            <v>0</v>
          </cell>
          <cell r="N4493">
            <v>0</v>
          </cell>
          <cell r="O4493">
            <v>0</v>
          </cell>
          <cell r="P4493">
            <v>0</v>
          </cell>
          <cell r="Q4493">
            <v>0</v>
          </cell>
          <cell r="R4493">
            <v>0</v>
          </cell>
          <cell r="S4493">
            <v>0</v>
          </cell>
          <cell r="T4493">
            <v>0</v>
          </cell>
          <cell r="U4493">
            <v>0</v>
          </cell>
          <cell r="V4493">
            <v>0</v>
          </cell>
          <cell r="W4493">
            <v>0</v>
          </cell>
          <cell r="X4493">
            <v>0</v>
          </cell>
          <cell r="Y4493">
            <v>0</v>
          </cell>
        </row>
        <row r="4494">
          <cell r="C4494">
            <v>0</v>
          </cell>
          <cell r="D4494">
            <v>0</v>
          </cell>
          <cell r="E4494">
            <v>0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  <cell r="J4494">
            <v>0</v>
          </cell>
          <cell r="K4494">
            <v>539</v>
          </cell>
          <cell r="L4494">
            <v>0</v>
          </cell>
          <cell r="M4494">
            <v>0</v>
          </cell>
          <cell r="N4494">
            <v>0</v>
          </cell>
          <cell r="O4494">
            <v>0</v>
          </cell>
          <cell r="P4494">
            <v>0</v>
          </cell>
          <cell r="Q4494">
            <v>0</v>
          </cell>
          <cell r="R4494">
            <v>0</v>
          </cell>
          <cell r="S4494">
            <v>0</v>
          </cell>
          <cell r="T4494">
            <v>0</v>
          </cell>
          <cell r="U4494">
            <v>0</v>
          </cell>
          <cell r="V4494">
            <v>0</v>
          </cell>
          <cell r="W4494">
            <v>0</v>
          </cell>
          <cell r="X4494">
            <v>539</v>
          </cell>
          <cell r="Y4494">
            <v>539</v>
          </cell>
        </row>
        <row r="4495">
          <cell r="C4495">
            <v>0</v>
          </cell>
          <cell r="D4495">
            <v>0</v>
          </cell>
          <cell r="E4495">
            <v>0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  <cell r="J4495">
            <v>0</v>
          </cell>
          <cell r="K4495">
            <v>0</v>
          </cell>
          <cell r="L4495">
            <v>0</v>
          </cell>
          <cell r="M4495">
            <v>0</v>
          </cell>
          <cell r="N4495">
            <v>0</v>
          </cell>
          <cell r="O4495">
            <v>0</v>
          </cell>
          <cell r="P4495">
            <v>0</v>
          </cell>
          <cell r="Q4495">
            <v>0</v>
          </cell>
          <cell r="R4495">
            <v>0</v>
          </cell>
          <cell r="S4495">
            <v>0</v>
          </cell>
          <cell r="T4495">
            <v>0</v>
          </cell>
          <cell r="U4495">
            <v>0</v>
          </cell>
          <cell r="V4495">
            <v>0</v>
          </cell>
          <cell r="W4495">
            <v>0</v>
          </cell>
          <cell r="X4495">
            <v>0</v>
          </cell>
          <cell r="Y4495">
            <v>0</v>
          </cell>
        </row>
        <row r="4496">
          <cell r="C4496">
            <v>0</v>
          </cell>
          <cell r="D4496">
            <v>0</v>
          </cell>
          <cell r="E4496">
            <v>0</v>
          </cell>
          <cell r="F4496">
            <v>0</v>
          </cell>
          <cell r="G4496">
            <v>0</v>
          </cell>
          <cell r="H4496">
            <v>0</v>
          </cell>
          <cell r="I4496">
            <v>0</v>
          </cell>
          <cell r="J4496">
            <v>0</v>
          </cell>
          <cell r="K4496">
            <v>0</v>
          </cell>
          <cell r="L4496">
            <v>0</v>
          </cell>
          <cell r="M4496">
            <v>0</v>
          </cell>
          <cell r="N4496">
            <v>0</v>
          </cell>
          <cell r="O4496">
            <v>0</v>
          </cell>
          <cell r="P4496">
            <v>0</v>
          </cell>
          <cell r="Q4496">
            <v>0</v>
          </cell>
          <cell r="R4496">
            <v>0</v>
          </cell>
          <cell r="S4496">
            <v>0</v>
          </cell>
          <cell r="T4496">
            <v>0</v>
          </cell>
          <cell r="U4496">
            <v>0</v>
          </cell>
          <cell r="V4496">
            <v>0</v>
          </cell>
          <cell r="W4496">
            <v>0</v>
          </cell>
          <cell r="X4496">
            <v>0</v>
          </cell>
          <cell r="Y4496">
            <v>0</v>
          </cell>
        </row>
        <row r="4497">
          <cell r="C4497">
            <v>0</v>
          </cell>
          <cell r="D4497">
            <v>0</v>
          </cell>
          <cell r="E4497">
            <v>0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  <cell r="J4497">
            <v>0</v>
          </cell>
          <cell r="K4497">
            <v>0</v>
          </cell>
          <cell r="L4497">
            <v>0</v>
          </cell>
          <cell r="M4497">
            <v>0</v>
          </cell>
          <cell r="N4497">
            <v>0</v>
          </cell>
          <cell r="O4497">
            <v>0</v>
          </cell>
          <cell r="P4497">
            <v>0</v>
          </cell>
          <cell r="Q4497">
            <v>0</v>
          </cell>
          <cell r="R4497">
            <v>0</v>
          </cell>
          <cell r="S4497">
            <v>0</v>
          </cell>
          <cell r="T4497">
            <v>0</v>
          </cell>
          <cell r="U4497">
            <v>0</v>
          </cell>
          <cell r="V4497">
            <v>0</v>
          </cell>
          <cell r="W4497">
            <v>0</v>
          </cell>
          <cell r="X4497">
            <v>0</v>
          </cell>
          <cell r="Y4497">
            <v>0</v>
          </cell>
        </row>
        <row r="4498">
          <cell r="C4498">
            <v>0</v>
          </cell>
          <cell r="D4498">
            <v>0</v>
          </cell>
          <cell r="E4498">
            <v>0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  <cell r="J4498">
            <v>0</v>
          </cell>
          <cell r="K4498">
            <v>0</v>
          </cell>
          <cell r="L4498">
            <v>0</v>
          </cell>
          <cell r="M4498">
            <v>0</v>
          </cell>
          <cell r="N4498">
            <v>0</v>
          </cell>
          <cell r="O4498">
            <v>0</v>
          </cell>
          <cell r="P4498">
            <v>0</v>
          </cell>
          <cell r="Q4498">
            <v>0</v>
          </cell>
          <cell r="R4498">
            <v>0</v>
          </cell>
          <cell r="S4498">
            <v>0</v>
          </cell>
          <cell r="T4498">
            <v>0</v>
          </cell>
          <cell r="U4498">
            <v>0</v>
          </cell>
          <cell r="V4498">
            <v>0</v>
          </cell>
          <cell r="W4498">
            <v>0</v>
          </cell>
          <cell r="X4498">
            <v>0</v>
          </cell>
          <cell r="Y4498">
            <v>0</v>
          </cell>
        </row>
        <row r="4499">
          <cell r="C4499">
            <v>0</v>
          </cell>
          <cell r="D4499">
            <v>0</v>
          </cell>
          <cell r="E4499">
            <v>0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  <cell r="J4499">
            <v>0</v>
          </cell>
          <cell r="K4499">
            <v>0</v>
          </cell>
          <cell r="L4499">
            <v>0</v>
          </cell>
          <cell r="M4499">
            <v>0</v>
          </cell>
          <cell r="N4499">
            <v>0</v>
          </cell>
          <cell r="O4499">
            <v>0</v>
          </cell>
          <cell r="P4499">
            <v>0</v>
          </cell>
          <cell r="Q4499">
            <v>0</v>
          </cell>
          <cell r="R4499">
            <v>0</v>
          </cell>
          <cell r="S4499">
            <v>0</v>
          </cell>
          <cell r="T4499">
            <v>0</v>
          </cell>
          <cell r="U4499">
            <v>0</v>
          </cell>
          <cell r="V4499">
            <v>0</v>
          </cell>
          <cell r="W4499">
            <v>0</v>
          </cell>
          <cell r="X4499">
            <v>0</v>
          </cell>
          <cell r="Y4499">
            <v>0</v>
          </cell>
        </row>
        <row r="4500">
          <cell r="C4500">
            <v>0</v>
          </cell>
          <cell r="D4500">
            <v>0</v>
          </cell>
          <cell r="E4500">
            <v>0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  <cell r="J4500">
            <v>0</v>
          </cell>
          <cell r="K4500">
            <v>0</v>
          </cell>
          <cell r="L4500">
            <v>0</v>
          </cell>
          <cell r="M4500">
            <v>0</v>
          </cell>
          <cell r="N4500">
            <v>0</v>
          </cell>
          <cell r="O4500">
            <v>0</v>
          </cell>
          <cell r="P4500">
            <v>0</v>
          </cell>
          <cell r="Q4500">
            <v>0</v>
          </cell>
          <cell r="R4500">
            <v>0</v>
          </cell>
          <cell r="S4500">
            <v>0</v>
          </cell>
          <cell r="T4500">
            <v>0</v>
          </cell>
          <cell r="U4500">
            <v>0</v>
          </cell>
          <cell r="V4500">
            <v>0</v>
          </cell>
          <cell r="W4500">
            <v>0</v>
          </cell>
          <cell r="X4500">
            <v>0</v>
          </cell>
          <cell r="Y4500">
            <v>0</v>
          </cell>
        </row>
        <row r="4501">
          <cell r="C4501">
            <v>0</v>
          </cell>
          <cell r="D4501">
            <v>0</v>
          </cell>
          <cell r="E4501">
            <v>0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  <cell r="J4501">
            <v>0</v>
          </cell>
          <cell r="K4501">
            <v>5034</v>
          </cell>
          <cell r="L4501">
            <v>0</v>
          </cell>
          <cell r="M4501">
            <v>0</v>
          </cell>
          <cell r="N4501">
            <v>0</v>
          </cell>
          <cell r="O4501">
            <v>0</v>
          </cell>
          <cell r="P4501">
            <v>0</v>
          </cell>
          <cell r="Q4501">
            <v>0</v>
          </cell>
          <cell r="R4501">
            <v>0</v>
          </cell>
          <cell r="S4501">
            <v>0</v>
          </cell>
          <cell r="T4501">
            <v>0</v>
          </cell>
          <cell r="U4501">
            <v>0</v>
          </cell>
          <cell r="V4501">
            <v>0</v>
          </cell>
          <cell r="W4501">
            <v>0</v>
          </cell>
          <cell r="X4501">
            <v>5034</v>
          </cell>
          <cell r="Y4501">
            <v>5034</v>
          </cell>
        </row>
        <row r="4502">
          <cell r="C4502">
            <v>0</v>
          </cell>
          <cell r="D4502">
            <v>4518</v>
          </cell>
          <cell r="E4502">
            <v>0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  <cell r="J4502">
            <v>0</v>
          </cell>
          <cell r="K4502">
            <v>0</v>
          </cell>
          <cell r="L4502">
            <v>0</v>
          </cell>
          <cell r="M4502">
            <v>0</v>
          </cell>
          <cell r="N4502">
            <v>0</v>
          </cell>
          <cell r="O4502">
            <v>0</v>
          </cell>
          <cell r="P4502">
            <v>0</v>
          </cell>
          <cell r="Q4502">
            <v>0</v>
          </cell>
          <cell r="R4502">
            <v>0</v>
          </cell>
          <cell r="S4502">
            <v>0</v>
          </cell>
          <cell r="T4502">
            <v>0</v>
          </cell>
          <cell r="U4502">
            <v>0</v>
          </cell>
          <cell r="V4502">
            <v>0</v>
          </cell>
          <cell r="W4502">
            <v>0</v>
          </cell>
          <cell r="X4502">
            <v>4518</v>
          </cell>
          <cell r="Y4502">
            <v>4518</v>
          </cell>
        </row>
        <row r="4503">
          <cell r="C4503">
            <v>0</v>
          </cell>
          <cell r="D4503">
            <v>12138</v>
          </cell>
          <cell r="E4503">
            <v>0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  <cell r="J4503">
            <v>0</v>
          </cell>
          <cell r="K4503">
            <v>0</v>
          </cell>
          <cell r="L4503">
            <v>0</v>
          </cell>
          <cell r="M4503">
            <v>0</v>
          </cell>
          <cell r="N4503">
            <v>0</v>
          </cell>
          <cell r="O4503">
            <v>0</v>
          </cell>
          <cell r="P4503">
            <v>0</v>
          </cell>
          <cell r="Q4503">
            <v>0</v>
          </cell>
          <cell r="R4503">
            <v>0</v>
          </cell>
          <cell r="S4503">
            <v>0</v>
          </cell>
          <cell r="T4503">
            <v>0</v>
          </cell>
          <cell r="U4503">
            <v>0</v>
          </cell>
          <cell r="V4503">
            <v>0</v>
          </cell>
          <cell r="W4503">
            <v>0</v>
          </cell>
          <cell r="X4503">
            <v>12138</v>
          </cell>
          <cell r="Y4503">
            <v>12138</v>
          </cell>
        </row>
        <row r="4504">
          <cell r="C4504">
            <v>0</v>
          </cell>
          <cell r="D4504">
            <v>10641</v>
          </cell>
          <cell r="E4504">
            <v>0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  <cell r="J4504">
            <v>0</v>
          </cell>
          <cell r="K4504">
            <v>0</v>
          </cell>
          <cell r="L4504">
            <v>0</v>
          </cell>
          <cell r="M4504">
            <v>0</v>
          </cell>
          <cell r="N4504">
            <v>0</v>
          </cell>
          <cell r="O4504">
            <v>0</v>
          </cell>
          <cell r="P4504">
            <v>0</v>
          </cell>
          <cell r="Q4504">
            <v>0</v>
          </cell>
          <cell r="R4504">
            <v>0</v>
          </cell>
          <cell r="S4504">
            <v>0</v>
          </cell>
          <cell r="T4504">
            <v>0</v>
          </cell>
          <cell r="U4504">
            <v>0</v>
          </cell>
          <cell r="V4504">
            <v>0</v>
          </cell>
          <cell r="W4504">
            <v>0</v>
          </cell>
          <cell r="X4504">
            <v>10641</v>
          </cell>
          <cell r="Y4504">
            <v>10641</v>
          </cell>
        </row>
        <row r="4505">
          <cell r="C4505">
            <v>0</v>
          </cell>
          <cell r="D4505">
            <v>1273</v>
          </cell>
          <cell r="E4505">
            <v>0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  <cell r="J4505">
            <v>0</v>
          </cell>
          <cell r="K4505">
            <v>0</v>
          </cell>
          <cell r="L4505">
            <v>0</v>
          </cell>
          <cell r="M4505">
            <v>0</v>
          </cell>
          <cell r="N4505">
            <v>0</v>
          </cell>
          <cell r="O4505">
            <v>0</v>
          </cell>
          <cell r="P4505">
            <v>0</v>
          </cell>
          <cell r="Q4505">
            <v>0</v>
          </cell>
          <cell r="R4505">
            <v>0</v>
          </cell>
          <cell r="S4505">
            <v>0</v>
          </cell>
          <cell r="T4505">
            <v>0</v>
          </cell>
          <cell r="U4505">
            <v>0</v>
          </cell>
          <cell r="V4505">
            <v>0</v>
          </cell>
          <cell r="W4505">
            <v>0</v>
          </cell>
          <cell r="X4505">
            <v>1273</v>
          </cell>
          <cell r="Y4505">
            <v>1273</v>
          </cell>
        </row>
        <row r="4506">
          <cell r="C4506">
            <v>0</v>
          </cell>
          <cell r="D4506">
            <v>11338</v>
          </cell>
          <cell r="E4506">
            <v>0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  <cell r="J4506">
            <v>0</v>
          </cell>
          <cell r="K4506">
            <v>0</v>
          </cell>
          <cell r="L4506">
            <v>0</v>
          </cell>
          <cell r="M4506">
            <v>0</v>
          </cell>
          <cell r="N4506">
            <v>0</v>
          </cell>
          <cell r="O4506">
            <v>0</v>
          </cell>
          <cell r="P4506">
            <v>0</v>
          </cell>
          <cell r="Q4506">
            <v>0</v>
          </cell>
          <cell r="R4506">
            <v>0</v>
          </cell>
          <cell r="S4506">
            <v>0</v>
          </cell>
          <cell r="T4506">
            <v>0</v>
          </cell>
          <cell r="U4506">
            <v>0</v>
          </cell>
          <cell r="V4506">
            <v>0</v>
          </cell>
          <cell r="W4506">
            <v>0</v>
          </cell>
          <cell r="X4506">
            <v>11338</v>
          </cell>
          <cell r="Y4506">
            <v>11338</v>
          </cell>
        </row>
        <row r="4507">
          <cell r="C4507">
            <v>0</v>
          </cell>
          <cell r="D4507">
            <v>3166</v>
          </cell>
          <cell r="E4507">
            <v>0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0</v>
          </cell>
          <cell r="R4507">
            <v>0</v>
          </cell>
          <cell r="S4507">
            <v>0</v>
          </cell>
          <cell r="T4507">
            <v>0</v>
          </cell>
          <cell r="U4507">
            <v>0</v>
          </cell>
          <cell r="V4507">
            <v>0</v>
          </cell>
          <cell r="W4507">
            <v>0</v>
          </cell>
          <cell r="X4507">
            <v>3166</v>
          </cell>
          <cell r="Y4507">
            <v>3166</v>
          </cell>
        </row>
        <row r="4508">
          <cell r="C4508">
            <v>0</v>
          </cell>
          <cell r="D4508">
            <v>3706</v>
          </cell>
          <cell r="E4508">
            <v>0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  <cell r="J4508">
            <v>0</v>
          </cell>
          <cell r="K4508">
            <v>0</v>
          </cell>
          <cell r="L4508">
            <v>0</v>
          </cell>
          <cell r="M4508">
            <v>0</v>
          </cell>
          <cell r="N4508">
            <v>0</v>
          </cell>
          <cell r="O4508">
            <v>0</v>
          </cell>
          <cell r="P4508">
            <v>0</v>
          </cell>
          <cell r="Q4508">
            <v>0</v>
          </cell>
          <cell r="R4508">
            <v>0</v>
          </cell>
          <cell r="S4508">
            <v>0</v>
          </cell>
          <cell r="T4508">
            <v>0</v>
          </cell>
          <cell r="U4508">
            <v>0</v>
          </cell>
          <cell r="V4508">
            <v>0</v>
          </cell>
          <cell r="W4508">
            <v>0</v>
          </cell>
          <cell r="X4508">
            <v>3706</v>
          </cell>
          <cell r="Y4508">
            <v>3706</v>
          </cell>
        </row>
        <row r="4509">
          <cell r="C4509">
            <v>0</v>
          </cell>
          <cell r="D4509">
            <v>7476</v>
          </cell>
          <cell r="E4509">
            <v>0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  <cell r="J4509">
            <v>0</v>
          </cell>
          <cell r="K4509">
            <v>0</v>
          </cell>
          <cell r="L4509">
            <v>0</v>
          </cell>
          <cell r="M4509">
            <v>0</v>
          </cell>
          <cell r="N4509">
            <v>0</v>
          </cell>
          <cell r="O4509">
            <v>0</v>
          </cell>
          <cell r="P4509">
            <v>0</v>
          </cell>
          <cell r="Q4509">
            <v>0</v>
          </cell>
          <cell r="R4509">
            <v>0</v>
          </cell>
          <cell r="S4509">
            <v>0</v>
          </cell>
          <cell r="T4509">
            <v>0</v>
          </cell>
          <cell r="U4509">
            <v>0</v>
          </cell>
          <cell r="V4509">
            <v>0</v>
          </cell>
          <cell r="W4509">
            <v>0</v>
          </cell>
          <cell r="X4509">
            <v>7476</v>
          </cell>
          <cell r="Y4509">
            <v>7476</v>
          </cell>
        </row>
        <row r="4510">
          <cell r="C4510">
            <v>0</v>
          </cell>
          <cell r="D4510">
            <v>3254</v>
          </cell>
          <cell r="E4510">
            <v>0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  <cell r="J4510">
            <v>0</v>
          </cell>
          <cell r="K4510">
            <v>0</v>
          </cell>
          <cell r="L4510">
            <v>0</v>
          </cell>
          <cell r="M4510">
            <v>0</v>
          </cell>
          <cell r="N4510">
            <v>0</v>
          </cell>
          <cell r="O4510">
            <v>0</v>
          </cell>
          <cell r="P4510">
            <v>0</v>
          </cell>
          <cell r="Q4510">
            <v>0</v>
          </cell>
          <cell r="R4510">
            <v>0</v>
          </cell>
          <cell r="S4510">
            <v>0</v>
          </cell>
          <cell r="T4510">
            <v>0</v>
          </cell>
          <cell r="U4510">
            <v>0</v>
          </cell>
          <cell r="V4510">
            <v>0</v>
          </cell>
          <cell r="W4510">
            <v>0</v>
          </cell>
          <cell r="X4510">
            <v>3254</v>
          </cell>
          <cell r="Y4510">
            <v>3254</v>
          </cell>
        </row>
        <row r="4511">
          <cell r="C4511">
            <v>0</v>
          </cell>
          <cell r="D4511">
            <v>10</v>
          </cell>
          <cell r="E4511">
            <v>0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  <cell r="J4511">
            <v>0</v>
          </cell>
          <cell r="K4511">
            <v>0</v>
          </cell>
          <cell r="L4511">
            <v>0</v>
          </cell>
          <cell r="M4511">
            <v>0</v>
          </cell>
          <cell r="N4511">
            <v>0</v>
          </cell>
          <cell r="O4511">
            <v>0</v>
          </cell>
          <cell r="P4511">
            <v>0</v>
          </cell>
          <cell r="Q4511">
            <v>0</v>
          </cell>
          <cell r="R4511">
            <v>0</v>
          </cell>
          <cell r="S4511">
            <v>0</v>
          </cell>
          <cell r="T4511">
            <v>0</v>
          </cell>
          <cell r="U4511">
            <v>0</v>
          </cell>
          <cell r="V4511">
            <v>0</v>
          </cell>
          <cell r="W4511">
            <v>0</v>
          </cell>
          <cell r="X4511">
            <v>10</v>
          </cell>
          <cell r="Y4511">
            <v>10</v>
          </cell>
        </row>
        <row r="4512">
          <cell r="C4512">
            <v>0</v>
          </cell>
          <cell r="D4512">
            <v>73729</v>
          </cell>
          <cell r="E4512">
            <v>0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  <cell r="J4512">
            <v>0</v>
          </cell>
          <cell r="K4512">
            <v>0</v>
          </cell>
          <cell r="L4512">
            <v>0</v>
          </cell>
          <cell r="M4512">
            <v>0</v>
          </cell>
          <cell r="N4512">
            <v>0</v>
          </cell>
          <cell r="O4512">
            <v>0</v>
          </cell>
          <cell r="P4512">
            <v>0</v>
          </cell>
          <cell r="Q4512">
            <v>0</v>
          </cell>
          <cell r="R4512">
            <v>0</v>
          </cell>
          <cell r="S4512">
            <v>0</v>
          </cell>
          <cell r="T4512">
            <v>0</v>
          </cell>
          <cell r="U4512">
            <v>0</v>
          </cell>
          <cell r="V4512">
            <v>0</v>
          </cell>
          <cell r="W4512">
            <v>0</v>
          </cell>
          <cell r="X4512">
            <v>73729</v>
          </cell>
          <cell r="Y4512">
            <v>73729</v>
          </cell>
        </row>
        <row r="4513">
          <cell r="C4513">
            <v>0</v>
          </cell>
          <cell r="D4513">
            <v>11950</v>
          </cell>
          <cell r="E4513">
            <v>0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  <cell r="J4513">
            <v>0</v>
          </cell>
          <cell r="K4513">
            <v>0</v>
          </cell>
          <cell r="L4513">
            <v>0</v>
          </cell>
          <cell r="M4513">
            <v>0</v>
          </cell>
          <cell r="N4513">
            <v>0</v>
          </cell>
          <cell r="O4513">
            <v>0</v>
          </cell>
          <cell r="P4513">
            <v>0</v>
          </cell>
          <cell r="Q4513">
            <v>0</v>
          </cell>
          <cell r="R4513">
            <v>0</v>
          </cell>
          <cell r="S4513">
            <v>0</v>
          </cell>
          <cell r="T4513">
            <v>0</v>
          </cell>
          <cell r="U4513">
            <v>0</v>
          </cell>
          <cell r="V4513">
            <v>0</v>
          </cell>
          <cell r="W4513">
            <v>0</v>
          </cell>
          <cell r="X4513">
            <v>11950</v>
          </cell>
          <cell r="Y4513">
            <v>11950</v>
          </cell>
        </row>
        <row r="4514">
          <cell r="C4514">
            <v>0</v>
          </cell>
          <cell r="D4514">
            <v>13808</v>
          </cell>
          <cell r="E4514">
            <v>0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  <cell r="J4514">
            <v>0</v>
          </cell>
          <cell r="K4514">
            <v>0</v>
          </cell>
          <cell r="L4514">
            <v>0</v>
          </cell>
          <cell r="M4514">
            <v>0</v>
          </cell>
          <cell r="N4514">
            <v>0</v>
          </cell>
          <cell r="O4514">
            <v>0</v>
          </cell>
          <cell r="P4514">
            <v>0</v>
          </cell>
          <cell r="Q4514">
            <v>0</v>
          </cell>
          <cell r="R4514">
            <v>0</v>
          </cell>
          <cell r="S4514">
            <v>0</v>
          </cell>
          <cell r="T4514">
            <v>0</v>
          </cell>
          <cell r="U4514">
            <v>0</v>
          </cell>
          <cell r="V4514">
            <v>0</v>
          </cell>
          <cell r="W4514">
            <v>0</v>
          </cell>
          <cell r="X4514">
            <v>13808</v>
          </cell>
          <cell r="Y4514">
            <v>13808</v>
          </cell>
        </row>
        <row r="4515">
          <cell r="C4515">
            <v>0</v>
          </cell>
          <cell r="D4515">
            <v>0</v>
          </cell>
          <cell r="E4515">
            <v>0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  <cell r="J4515">
            <v>0</v>
          </cell>
          <cell r="K4515">
            <v>0</v>
          </cell>
          <cell r="L4515">
            <v>0</v>
          </cell>
          <cell r="M4515">
            <v>0</v>
          </cell>
          <cell r="N4515">
            <v>0</v>
          </cell>
          <cell r="O4515">
            <v>0</v>
          </cell>
          <cell r="P4515">
            <v>0</v>
          </cell>
          <cell r="Q4515">
            <v>0</v>
          </cell>
          <cell r="R4515">
            <v>0</v>
          </cell>
          <cell r="S4515">
            <v>0</v>
          </cell>
          <cell r="T4515">
            <v>0</v>
          </cell>
          <cell r="U4515">
            <v>0</v>
          </cell>
          <cell r="V4515">
            <v>0</v>
          </cell>
          <cell r="W4515">
            <v>0</v>
          </cell>
          <cell r="X4515">
            <v>0</v>
          </cell>
          <cell r="Y4515">
            <v>0</v>
          </cell>
        </row>
        <row r="4516">
          <cell r="C4516">
            <v>0</v>
          </cell>
          <cell r="D4516">
            <v>0</v>
          </cell>
          <cell r="E4516">
            <v>0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  <cell r="J4516">
            <v>0</v>
          </cell>
          <cell r="K4516">
            <v>0</v>
          </cell>
          <cell r="L4516">
            <v>0</v>
          </cell>
          <cell r="M4516">
            <v>0</v>
          </cell>
          <cell r="N4516">
            <v>0</v>
          </cell>
          <cell r="O4516">
            <v>0</v>
          </cell>
          <cell r="P4516">
            <v>0</v>
          </cell>
          <cell r="Q4516">
            <v>0</v>
          </cell>
          <cell r="R4516">
            <v>0</v>
          </cell>
          <cell r="S4516">
            <v>0</v>
          </cell>
          <cell r="T4516">
            <v>0</v>
          </cell>
          <cell r="U4516">
            <v>0</v>
          </cell>
          <cell r="V4516">
            <v>0</v>
          </cell>
          <cell r="W4516">
            <v>0</v>
          </cell>
          <cell r="X4516">
            <v>0</v>
          </cell>
          <cell r="Y4516">
            <v>0</v>
          </cell>
        </row>
        <row r="4517">
          <cell r="C4517">
            <v>0</v>
          </cell>
          <cell r="D4517">
            <v>0</v>
          </cell>
          <cell r="E4517">
            <v>0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  <cell r="J4517">
            <v>0</v>
          </cell>
          <cell r="K4517">
            <v>0</v>
          </cell>
          <cell r="L4517">
            <v>0</v>
          </cell>
          <cell r="M4517">
            <v>0</v>
          </cell>
          <cell r="N4517">
            <v>0</v>
          </cell>
          <cell r="O4517">
            <v>0</v>
          </cell>
          <cell r="P4517">
            <v>0</v>
          </cell>
          <cell r="Q4517">
            <v>0</v>
          </cell>
          <cell r="R4517">
            <v>0</v>
          </cell>
          <cell r="S4517">
            <v>0</v>
          </cell>
          <cell r="T4517">
            <v>0</v>
          </cell>
          <cell r="U4517">
            <v>0</v>
          </cell>
          <cell r="V4517">
            <v>0</v>
          </cell>
          <cell r="W4517">
            <v>0</v>
          </cell>
          <cell r="X4517">
            <v>0</v>
          </cell>
          <cell r="Y4517">
            <v>0</v>
          </cell>
        </row>
        <row r="4518">
          <cell r="C4518">
            <v>0</v>
          </cell>
          <cell r="D4518">
            <v>0</v>
          </cell>
          <cell r="E4518">
            <v>0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  <cell r="J4518">
            <v>0</v>
          </cell>
          <cell r="K4518">
            <v>0</v>
          </cell>
          <cell r="L4518">
            <v>0</v>
          </cell>
          <cell r="M4518">
            <v>0</v>
          </cell>
          <cell r="N4518">
            <v>0</v>
          </cell>
          <cell r="O4518">
            <v>0</v>
          </cell>
          <cell r="P4518">
            <v>0</v>
          </cell>
          <cell r="Q4518">
            <v>0</v>
          </cell>
          <cell r="R4518">
            <v>0</v>
          </cell>
          <cell r="S4518">
            <v>0</v>
          </cell>
          <cell r="T4518">
            <v>0</v>
          </cell>
          <cell r="U4518">
            <v>0</v>
          </cell>
          <cell r="V4518">
            <v>0</v>
          </cell>
          <cell r="W4518">
            <v>0</v>
          </cell>
          <cell r="X4518">
            <v>0</v>
          </cell>
          <cell r="Y4518">
            <v>0</v>
          </cell>
        </row>
        <row r="4519">
          <cell r="C4519">
            <v>0</v>
          </cell>
          <cell r="D4519">
            <v>0</v>
          </cell>
          <cell r="E4519">
            <v>0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  <cell r="J4519">
            <v>0</v>
          </cell>
          <cell r="K4519">
            <v>0</v>
          </cell>
          <cell r="L4519">
            <v>0</v>
          </cell>
          <cell r="M4519">
            <v>0</v>
          </cell>
          <cell r="N4519">
            <v>0</v>
          </cell>
          <cell r="O4519">
            <v>0</v>
          </cell>
          <cell r="P4519">
            <v>0</v>
          </cell>
          <cell r="Q4519">
            <v>0</v>
          </cell>
          <cell r="R4519">
            <v>0</v>
          </cell>
          <cell r="S4519">
            <v>0</v>
          </cell>
          <cell r="T4519">
            <v>0</v>
          </cell>
          <cell r="U4519">
            <v>0</v>
          </cell>
          <cell r="V4519">
            <v>0</v>
          </cell>
          <cell r="W4519">
            <v>0</v>
          </cell>
          <cell r="X4519">
            <v>0</v>
          </cell>
          <cell r="Y4519">
            <v>0</v>
          </cell>
        </row>
        <row r="4520">
          <cell r="C4520">
            <v>0</v>
          </cell>
          <cell r="D4520">
            <v>0</v>
          </cell>
          <cell r="E4520">
            <v>0</v>
          </cell>
          <cell r="F4520">
            <v>0</v>
          </cell>
          <cell r="G4520">
            <v>0</v>
          </cell>
          <cell r="H4520">
            <v>0</v>
          </cell>
          <cell r="I4520">
            <v>0</v>
          </cell>
          <cell r="J4520">
            <v>0</v>
          </cell>
          <cell r="K4520">
            <v>0</v>
          </cell>
          <cell r="L4520">
            <v>0</v>
          </cell>
          <cell r="M4520">
            <v>0</v>
          </cell>
          <cell r="N4520">
            <v>0</v>
          </cell>
          <cell r="O4520">
            <v>0</v>
          </cell>
          <cell r="P4520">
            <v>0</v>
          </cell>
          <cell r="Q4520">
            <v>0</v>
          </cell>
          <cell r="R4520">
            <v>0</v>
          </cell>
          <cell r="S4520">
            <v>0</v>
          </cell>
          <cell r="T4520">
            <v>0</v>
          </cell>
          <cell r="U4520">
            <v>0</v>
          </cell>
          <cell r="V4520">
            <v>0</v>
          </cell>
          <cell r="W4520">
            <v>0</v>
          </cell>
          <cell r="X4520">
            <v>0</v>
          </cell>
          <cell r="Y4520">
            <v>0</v>
          </cell>
        </row>
        <row r="4521">
          <cell r="C4521">
            <v>0</v>
          </cell>
          <cell r="D4521">
            <v>157007</v>
          </cell>
          <cell r="E4521">
            <v>0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  <cell r="J4521">
            <v>0</v>
          </cell>
          <cell r="K4521">
            <v>0</v>
          </cell>
          <cell r="L4521">
            <v>0</v>
          </cell>
          <cell r="M4521">
            <v>0</v>
          </cell>
          <cell r="N4521">
            <v>0</v>
          </cell>
          <cell r="O4521">
            <v>0</v>
          </cell>
          <cell r="P4521">
            <v>0</v>
          </cell>
          <cell r="Q4521">
            <v>0</v>
          </cell>
          <cell r="R4521">
            <v>0</v>
          </cell>
          <cell r="S4521">
            <v>0</v>
          </cell>
          <cell r="T4521">
            <v>0</v>
          </cell>
          <cell r="U4521">
            <v>0</v>
          </cell>
          <cell r="V4521">
            <v>0</v>
          </cell>
          <cell r="W4521">
            <v>0</v>
          </cell>
          <cell r="X4521">
            <v>157007</v>
          </cell>
          <cell r="Y4521">
            <v>157007</v>
          </cell>
        </row>
        <row r="4522">
          <cell r="C4522">
            <v>0</v>
          </cell>
          <cell r="D4522">
            <v>322</v>
          </cell>
          <cell r="E4522">
            <v>3407</v>
          </cell>
          <cell r="F4522">
            <v>0</v>
          </cell>
          <cell r="G4522">
            <v>1117</v>
          </cell>
          <cell r="H4522">
            <v>0</v>
          </cell>
          <cell r="I4522">
            <v>0</v>
          </cell>
          <cell r="J4522">
            <v>0</v>
          </cell>
          <cell r="K4522">
            <v>0</v>
          </cell>
          <cell r="L4522">
            <v>1579</v>
          </cell>
          <cell r="M4522">
            <v>0</v>
          </cell>
          <cell r="N4522">
            <v>0</v>
          </cell>
          <cell r="O4522">
            <v>0</v>
          </cell>
          <cell r="P4522">
            <v>0</v>
          </cell>
          <cell r="Q4522">
            <v>0</v>
          </cell>
          <cell r="R4522">
            <v>3808</v>
          </cell>
          <cell r="S4522">
            <v>0</v>
          </cell>
          <cell r="T4522">
            <v>1680</v>
          </cell>
          <cell r="U4522">
            <v>121953</v>
          </cell>
          <cell r="V4522">
            <v>100287</v>
          </cell>
          <cell r="W4522">
            <v>7215</v>
          </cell>
          <cell r="X4522">
            <v>226938</v>
          </cell>
          <cell r="Y4522">
            <v>234153</v>
          </cell>
        </row>
        <row r="4523">
          <cell r="C4523">
            <v>0</v>
          </cell>
          <cell r="D4523">
            <v>2023</v>
          </cell>
          <cell r="E4523">
            <v>797</v>
          </cell>
          <cell r="F4523">
            <v>0</v>
          </cell>
          <cell r="G4523">
            <v>8211</v>
          </cell>
          <cell r="H4523">
            <v>0</v>
          </cell>
          <cell r="I4523">
            <v>0</v>
          </cell>
          <cell r="J4523">
            <v>0</v>
          </cell>
          <cell r="K4523">
            <v>0</v>
          </cell>
          <cell r="L4523">
            <v>0</v>
          </cell>
          <cell r="M4523">
            <v>0</v>
          </cell>
          <cell r="N4523">
            <v>0</v>
          </cell>
          <cell r="O4523">
            <v>0</v>
          </cell>
          <cell r="P4523">
            <v>0</v>
          </cell>
          <cell r="Q4523">
            <v>0</v>
          </cell>
          <cell r="R4523">
            <v>3682</v>
          </cell>
          <cell r="S4523">
            <v>0</v>
          </cell>
          <cell r="T4523">
            <v>210</v>
          </cell>
          <cell r="U4523">
            <v>102433</v>
          </cell>
          <cell r="V4523">
            <v>147979</v>
          </cell>
          <cell r="W4523">
            <v>4479</v>
          </cell>
          <cell r="X4523">
            <v>260856</v>
          </cell>
          <cell r="Y4523">
            <v>265335</v>
          </cell>
        </row>
        <row r="4524">
          <cell r="C4524">
            <v>0</v>
          </cell>
          <cell r="D4524">
            <v>1233</v>
          </cell>
          <cell r="E4524">
            <v>980</v>
          </cell>
          <cell r="F4524">
            <v>0</v>
          </cell>
          <cell r="G4524">
            <v>2128</v>
          </cell>
          <cell r="H4524">
            <v>0</v>
          </cell>
          <cell r="I4524">
            <v>0</v>
          </cell>
          <cell r="J4524">
            <v>0</v>
          </cell>
          <cell r="K4524">
            <v>0</v>
          </cell>
          <cell r="L4524">
            <v>0</v>
          </cell>
          <cell r="M4524">
            <v>0</v>
          </cell>
          <cell r="N4524">
            <v>0</v>
          </cell>
          <cell r="O4524">
            <v>0</v>
          </cell>
          <cell r="P4524">
            <v>0</v>
          </cell>
          <cell r="Q4524">
            <v>0</v>
          </cell>
          <cell r="R4524">
            <v>1185</v>
          </cell>
          <cell r="S4524">
            <v>0</v>
          </cell>
          <cell r="T4524">
            <v>700</v>
          </cell>
          <cell r="U4524">
            <v>102016</v>
          </cell>
          <cell r="V4524">
            <v>185059</v>
          </cell>
          <cell r="W4524">
            <v>2165</v>
          </cell>
          <cell r="X4524">
            <v>291136</v>
          </cell>
          <cell r="Y4524">
            <v>293301</v>
          </cell>
        </row>
        <row r="4525">
          <cell r="C4525">
            <v>0</v>
          </cell>
          <cell r="D4525">
            <v>2129</v>
          </cell>
          <cell r="E4525">
            <v>1050</v>
          </cell>
          <cell r="F4525">
            <v>0</v>
          </cell>
          <cell r="G4525">
            <v>8890</v>
          </cell>
          <cell r="H4525">
            <v>0</v>
          </cell>
          <cell r="I4525">
            <v>0</v>
          </cell>
          <cell r="J4525">
            <v>0</v>
          </cell>
          <cell r="K4525">
            <v>0</v>
          </cell>
          <cell r="L4525">
            <v>0</v>
          </cell>
          <cell r="M4525">
            <v>0</v>
          </cell>
          <cell r="N4525">
            <v>0</v>
          </cell>
          <cell r="O4525">
            <v>0</v>
          </cell>
          <cell r="P4525">
            <v>0</v>
          </cell>
          <cell r="Q4525">
            <v>0</v>
          </cell>
          <cell r="R4525">
            <v>542</v>
          </cell>
          <cell r="S4525">
            <v>0</v>
          </cell>
          <cell r="T4525">
            <v>0</v>
          </cell>
          <cell r="U4525">
            <v>45423</v>
          </cell>
          <cell r="V4525">
            <v>90389</v>
          </cell>
          <cell r="W4525">
            <v>1592</v>
          </cell>
          <cell r="X4525">
            <v>146831</v>
          </cell>
          <cell r="Y4525">
            <v>148423</v>
          </cell>
        </row>
        <row r="4526">
          <cell r="C4526">
            <v>0</v>
          </cell>
          <cell r="D4526">
            <v>1206</v>
          </cell>
          <cell r="E4526">
            <v>1384</v>
          </cell>
          <cell r="F4526">
            <v>0</v>
          </cell>
          <cell r="G4526">
            <v>3556</v>
          </cell>
          <cell r="H4526">
            <v>0</v>
          </cell>
          <cell r="I4526">
            <v>0</v>
          </cell>
          <cell r="J4526">
            <v>0</v>
          </cell>
          <cell r="K4526">
            <v>0</v>
          </cell>
          <cell r="L4526">
            <v>0</v>
          </cell>
          <cell r="M4526">
            <v>0</v>
          </cell>
          <cell r="N4526">
            <v>0</v>
          </cell>
          <cell r="O4526">
            <v>0</v>
          </cell>
          <cell r="P4526">
            <v>0</v>
          </cell>
          <cell r="Q4526">
            <v>0</v>
          </cell>
          <cell r="R4526">
            <v>1914</v>
          </cell>
          <cell r="S4526">
            <v>0</v>
          </cell>
          <cell r="T4526">
            <v>455</v>
          </cell>
          <cell r="U4526">
            <v>92607</v>
          </cell>
          <cell r="V4526">
            <v>134297</v>
          </cell>
          <cell r="W4526">
            <v>3298</v>
          </cell>
          <cell r="X4526">
            <v>232121</v>
          </cell>
          <cell r="Y4526">
            <v>235419</v>
          </cell>
        </row>
        <row r="4527">
          <cell r="C4527">
            <v>0</v>
          </cell>
          <cell r="D4527">
            <v>0</v>
          </cell>
          <cell r="E4527">
            <v>3588</v>
          </cell>
          <cell r="F4527">
            <v>0</v>
          </cell>
          <cell r="G4527">
            <v>4092</v>
          </cell>
          <cell r="H4527">
            <v>0</v>
          </cell>
          <cell r="I4527">
            <v>0</v>
          </cell>
          <cell r="J4527">
            <v>0</v>
          </cell>
          <cell r="K4527">
            <v>0</v>
          </cell>
          <cell r="L4527">
            <v>0</v>
          </cell>
          <cell r="M4527">
            <v>0</v>
          </cell>
          <cell r="N4527">
            <v>0</v>
          </cell>
          <cell r="O4527">
            <v>0</v>
          </cell>
          <cell r="P4527">
            <v>0</v>
          </cell>
          <cell r="Q4527">
            <v>0</v>
          </cell>
          <cell r="R4527">
            <v>1838</v>
          </cell>
          <cell r="S4527">
            <v>0</v>
          </cell>
          <cell r="T4527">
            <v>147</v>
          </cell>
          <cell r="U4527">
            <v>92383</v>
          </cell>
          <cell r="V4527">
            <v>190491</v>
          </cell>
          <cell r="W4527">
            <v>5426</v>
          </cell>
          <cell r="X4527">
            <v>287113</v>
          </cell>
          <cell r="Y4527">
            <v>292539</v>
          </cell>
        </row>
        <row r="4528">
          <cell r="C4528">
            <v>0</v>
          </cell>
          <cell r="D4528">
            <v>0</v>
          </cell>
          <cell r="E4528">
            <v>1733</v>
          </cell>
          <cell r="F4528">
            <v>0</v>
          </cell>
          <cell r="G4528">
            <v>3182</v>
          </cell>
          <cell r="H4528">
            <v>0</v>
          </cell>
          <cell r="I4528">
            <v>0</v>
          </cell>
          <cell r="J4528">
            <v>0</v>
          </cell>
          <cell r="K4528">
            <v>0</v>
          </cell>
          <cell r="L4528">
            <v>1083</v>
          </cell>
          <cell r="M4528">
            <v>0</v>
          </cell>
          <cell r="N4528">
            <v>0</v>
          </cell>
          <cell r="O4528">
            <v>0</v>
          </cell>
          <cell r="P4528">
            <v>0</v>
          </cell>
          <cell r="Q4528">
            <v>0</v>
          </cell>
          <cell r="R4528">
            <v>1769</v>
          </cell>
          <cell r="S4528">
            <v>0</v>
          </cell>
          <cell r="T4528">
            <v>0</v>
          </cell>
          <cell r="U4528">
            <v>52787</v>
          </cell>
          <cell r="V4528">
            <v>107828</v>
          </cell>
          <cell r="W4528">
            <v>3502</v>
          </cell>
          <cell r="X4528">
            <v>164880</v>
          </cell>
          <cell r="Y4528">
            <v>168382</v>
          </cell>
        </row>
        <row r="4529">
          <cell r="C4529">
            <v>0</v>
          </cell>
          <cell r="D4529">
            <v>0</v>
          </cell>
          <cell r="E4529">
            <v>0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  <cell r="J4529">
            <v>0</v>
          </cell>
          <cell r="K4529">
            <v>0</v>
          </cell>
          <cell r="L4529">
            <v>0</v>
          </cell>
          <cell r="M4529">
            <v>0</v>
          </cell>
          <cell r="N4529">
            <v>0</v>
          </cell>
          <cell r="O4529">
            <v>0</v>
          </cell>
          <cell r="P4529">
            <v>0</v>
          </cell>
          <cell r="Q4529">
            <v>0</v>
          </cell>
          <cell r="R4529">
            <v>935</v>
          </cell>
          <cell r="S4529">
            <v>0</v>
          </cell>
          <cell r="T4529">
            <v>0</v>
          </cell>
          <cell r="U4529">
            <v>52094</v>
          </cell>
          <cell r="V4529">
            <v>30093</v>
          </cell>
          <cell r="W4529">
            <v>935</v>
          </cell>
          <cell r="X4529">
            <v>82187</v>
          </cell>
          <cell r="Y4529">
            <v>83122</v>
          </cell>
        </row>
        <row r="4530">
          <cell r="C4530">
            <v>0</v>
          </cell>
          <cell r="D4530">
            <v>35</v>
          </cell>
          <cell r="E4530">
            <v>2790</v>
          </cell>
          <cell r="F4530">
            <v>0</v>
          </cell>
          <cell r="G4530">
            <v>420</v>
          </cell>
          <cell r="H4530">
            <v>0</v>
          </cell>
          <cell r="I4530">
            <v>0</v>
          </cell>
          <cell r="J4530">
            <v>0</v>
          </cell>
          <cell r="K4530">
            <v>0</v>
          </cell>
          <cell r="L4530">
            <v>0</v>
          </cell>
          <cell r="M4530">
            <v>0</v>
          </cell>
          <cell r="N4530">
            <v>0</v>
          </cell>
          <cell r="O4530">
            <v>0</v>
          </cell>
          <cell r="P4530">
            <v>0</v>
          </cell>
          <cell r="Q4530">
            <v>0</v>
          </cell>
          <cell r="R4530">
            <v>1296</v>
          </cell>
          <cell r="S4530">
            <v>0</v>
          </cell>
          <cell r="T4530">
            <v>231</v>
          </cell>
          <cell r="U4530">
            <v>53850</v>
          </cell>
          <cell r="V4530">
            <v>49761</v>
          </cell>
          <cell r="W4530">
            <v>4086</v>
          </cell>
          <cell r="X4530">
            <v>104297</v>
          </cell>
          <cell r="Y4530">
            <v>108383</v>
          </cell>
        </row>
        <row r="4531">
          <cell r="C4531">
            <v>0</v>
          </cell>
          <cell r="D4531">
            <v>400</v>
          </cell>
          <cell r="E4531">
            <v>0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  <cell r="J4531">
            <v>0</v>
          </cell>
          <cell r="K4531">
            <v>0</v>
          </cell>
          <cell r="L4531">
            <v>0</v>
          </cell>
          <cell r="M4531">
            <v>0</v>
          </cell>
          <cell r="N4531">
            <v>0</v>
          </cell>
          <cell r="O4531">
            <v>0</v>
          </cell>
          <cell r="P4531">
            <v>0</v>
          </cell>
          <cell r="Q4531">
            <v>0</v>
          </cell>
          <cell r="R4531">
            <v>0</v>
          </cell>
          <cell r="S4531">
            <v>0</v>
          </cell>
          <cell r="T4531">
            <v>0</v>
          </cell>
          <cell r="U4531">
            <v>4129</v>
          </cell>
          <cell r="V4531">
            <v>7711</v>
          </cell>
          <cell r="W4531">
            <v>0</v>
          </cell>
          <cell r="X4531">
            <v>12240</v>
          </cell>
          <cell r="Y4531">
            <v>12240</v>
          </cell>
        </row>
        <row r="4532">
          <cell r="C4532">
            <v>0</v>
          </cell>
          <cell r="D4532">
            <v>837</v>
          </cell>
          <cell r="E4532">
            <v>6413</v>
          </cell>
          <cell r="F4532">
            <v>0</v>
          </cell>
          <cell r="G4532">
            <v>28</v>
          </cell>
          <cell r="H4532">
            <v>0</v>
          </cell>
          <cell r="I4532">
            <v>0</v>
          </cell>
          <cell r="J4532">
            <v>0</v>
          </cell>
          <cell r="K4532">
            <v>0</v>
          </cell>
          <cell r="L4532">
            <v>767</v>
          </cell>
          <cell r="M4532">
            <v>0</v>
          </cell>
          <cell r="N4532">
            <v>0</v>
          </cell>
          <cell r="O4532">
            <v>0</v>
          </cell>
          <cell r="P4532">
            <v>0</v>
          </cell>
          <cell r="Q4532">
            <v>0</v>
          </cell>
          <cell r="R4532">
            <v>18980</v>
          </cell>
          <cell r="S4532">
            <v>0</v>
          </cell>
          <cell r="T4532">
            <v>0</v>
          </cell>
          <cell r="U4532">
            <v>157629</v>
          </cell>
          <cell r="V4532">
            <v>175205</v>
          </cell>
          <cell r="W4532">
            <v>25393</v>
          </cell>
          <cell r="X4532">
            <v>334466</v>
          </cell>
          <cell r="Y4532">
            <v>359859</v>
          </cell>
        </row>
        <row r="4533">
          <cell r="C4533">
            <v>0</v>
          </cell>
          <cell r="D4533">
            <v>85</v>
          </cell>
          <cell r="E4533">
            <v>0</v>
          </cell>
          <cell r="F4533">
            <v>0</v>
          </cell>
          <cell r="G4533">
            <v>2434</v>
          </cell>
          <cell r="H4533">
            <v>0</v>
          </cell>
          <cell r="I4533">
            <v>0</v>
          </cell>
          <cell r="J4533">
            <v>0</v>
          </cell>
          <cell r="K4533">
            <v>0</v>
          </cell>
          <cell r="L4533">
            <v>0</v>
          </cell>
          <cell r="M4533">
            <v>0</v>
          </cell>
          <cell r="N4533">
            <v>0</v>
          </cell>
          <cell r="O4533">
            <v>0</v>
          </cell>
          <cell r="P4533">
            <v>0</v>
          </cell>
          <cell r="Q4533">
            <v>0</v>
          </cell>
          <cell r="R4533">
            <v>4670</v>
          </cell>
          <cell r="S4533">
            <v>0</v>
          </cell>
          <cell r="T4533">
            <v>111</v>
          </cell>
          <cell r="U4533">
            <v>27090</v>
          </cell>
          <cell r="V4533">
            <v>38139</v>
          </cell>
          <cell r="W4533">
            <v>4670</v>
          </cell>
          <cell r="X4533">
            <v>67859</v>
          </cell>
          <cell r="Y4533">
            <v>72529</v>
          </cell>
        </row>
        <row r="4534">
          <cell r="C4534">
            <v>635</v>
          </cell>
          <cell r="D4534">
            <v>112</v>
          </cell>
          <cell r="E4534">
            <v>1692</v>
          </cell>
          <cell r="F4534">
            <v>0</v>
          </cell>
          <cell r="G4534">
            <v>441</v>
          </cell>
          <cell r="H4534">
            <v>0</v>
          </cell>
          <cell r="I4534">
            <v>0</v>
          </cell>
          <cell r="J4534">
            <v>0</v>
          </cell>
          <cell r="K4534">
            <v>0</v>
          </cell>
          <cell r="L4534">
            <v>0</v>
          </cell>
          <cell r="M4534">
            <v>0</v>
          </cell>
          <cell r="N4534">
            <v>0</v>
          </cell>
          <cell r="O4534">
            <v>0</v>
          </cell>
          <cell r="P4534">
            <v>0</v>
          </cell>
          <cell r="Q4534">
            <v>0</v>
          </cell>
          <cell r="R4534">
            <v>2521</v>
          </cell>
          <cell r="S4534">
            <v>0</v>
          </cell>
          <cell r="T4534">
            <v>0</v>
          </cell>
          <cell r="U4534">
            <v>68826</v>
          </cell>
          <cell r="V4534">
            <v>175726</v>
          </cell>
          <cell r="W4534">
            <v>4213</v>
          </cell>
          <cell r="X4534">
            <v>245740</v>
          </cell>
          <cell r="Y4534">
            <v>249953</v>
          </cell>
        </row>
        <row r="4535">
          <cell r="C4535">
            <v>0</v>
          </cell>
          <cell r="D4535">
            <v>0</v>
          </cell>
          <cell r="E4535">
            <v>1038</v>
          </cell>
          <cell r="F4535">
            <v>0</v>
          </cell>
          <cell r="G4535">
            <v>338</v>
          </cell>
          <cell r="H4535">
            <v>0</v>
          </cell>
          <cell r="I4535">
            <v>0</v>
          </cell>
          <cell r="J4535">
            <v>0</v>
          </cell>
          <cell r="K4535">
            <v>0</v>
          </cell>
          <cell r="L4535">
            <v>0</v>
          </cell>
          <cell r="M4535">
            <v>0</v>
          </cell>
          <cell r="N4535">
            <v>0</v>
          </cell>
          <cell r="O4535">
            <v>0</v>
          </cell>
          <cell r="P4535">
            <v>0</v>
          </cell>
          <cell r="Q4535">
            <v>0</v>
          </cell>
          <cell r="R4535">
            <v>1200</v>
          </cell>
          <cell r="S4535">
            <v>0</v>
          </cell>
          <cell r="T4535">
            <v>0</v>
          </cell>
          <cell r="U4535">
            <v>740</v>
          </cell>
          <cell r="V4535">
            <v>0</v>
          </cell>
          <cell r="W4535">
            <v>2238</v>
          </cell>
          <cell r="X4535">
            <v>1078</v>
          </cell>
          <cell r="Y4535">
            <v>3316</v>
          </cell>
        </row>
        <row r="4536">
          <cell r="C4536">
            <v>0</v>
          </cell>
          <cell r="D4536">
            <v>0</v>
          </cell>
          <cell r="E4536">
            <v>211</v>
          </cell>
          <cell r="F4536">
            <v>0</v>
          </cell>
          <cell r="G4536">
            <v>2594</v>
          </cell>
          <cell r="H4536">
            <v>0</v>
          </cell>
          <cell r="I4536">
            <v>0</v>
          </cell>
          <cell r="J4536">
            <v>0</v>
          </cell>
          <cell r="K4536">
            <v>0</v>
          </cell>
          <cell r="L4536">
            <v>0</v>
          </cell>
          <cell r="M4536">
            <v>0</v>
          </cell>
          <cell r="N4536">
            <v>0</v>
          </cell>
          <cell r="O4536">
            <v>0</v>
          </cell>
          <cell r="P4536">
            <v>0</v>
          </cell>
          <cell r="Q4536">
            <v>0</v>
          </cell>
          <cell r="R4536">
            <v>0</v>
          </cell>
          <cell r="S4536">
            <v>0</v>
          </cell>
          <cell r="T4536">
            <v>0</v>
          </cell>
          <cell r="U4536">
            <v>135</v>
          </cell>
          <cell r="V4536">
            <v>2700</v>
          </cell>
          <cell r="W4536">
            <v>211</v>
          </cell>
          <cell r="X4536">
            <v>5429</v>
          </cell>
          <cell r="Y4536">
            <v>5640</v>
          </cell>
        </row>
        <row r="4537">
          <cell r="C4537">
            <v>0</v>
          </cell>
          <cell r="D4537">
            <v>0</v>
          </cell>
          <cell r="E4537">
            <v>150</v>
          </cell>
          <cell r="F4537">
            <v>0</v>
          </cell>
          <cell r="G4537">
            <v>918</v>
          </cell>
          <cell r="H4537">
            <v>0</v>
          </cell>
          <cell r="I4537">
            <v>0</v>
          </cell>
          <cell r="J4537">
            <v>0</v>
          </cell>
          <cell r="K4537">
            <v>0</v>
          </cell>
          <cell r="L4537">
            <v>0</v>
          </cell>
          <cell r="M4537">
            <v>0</v>
          </cell>
          <cell r="N4537">
            <v>0</v>
          </cell>
          <cell r="O4537">
            <v>0</v>
          </cell>
          <cell r="P4537">
            <v>0</v>
          </cell>
          <cell r="Q4537">
            <v>0</v>
          </cell>
          <cell r="R4537">
            <v>0</v>
          </cell>
          <cell r="S4537">
            <v>0</v>
          </cell>
          <cell r="T4537">
            <v>0</v>
          </cell>
          <cell r="U4537">
            <v>2759</v>
          </cell>
          <cell r="V4537">
            <v>5042</v>
          </cell>
          <cell r="W4537">
            <v>150</v>
          </cell>
          <cell r="X4537">
            <v>8719</v>
          </cell>
          <cell r="Y4537">
            <v>8869</v>
          </cell>
        </row>
        <row r="4538">
          <cell r="C4538">
            <v>0</v>
          </cell>
          <cell r="D4538">
            <v>0</v>
          </cell>
          <cell r="E4538">
            <v>0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  <cell r="J4538">
            <v>0</v>
          </cell>
          <cell r="K4538">
            <v>0</v>
          </cell>
          <cell r="L4538">
            <v>0</v>
          </cell>
          <cell r="M4538">
            <v>0</v>
          </cell>
          <cell r="N4538">
            <v>0</v>
          </cell>
          <cell r="O4538">
            <v>0</v>
          </cell>
          <cell r="P4538">
            <v>0</v>
          </cell>
          <cell r="Q4538">
            <v>0</v>
          </cell>
          <cell r="R4538">
            <v>0</v>
          </cell>
          <cell r="S4538">
            <v>0</v>
          </cell>
          <cell r="T4538">
            <v>0</v>
          </cell>
          <cell r="U4538">
            <v>0</v>
          </cell>
          <cell r="V4538">
            <v>0</v>
          </cell>
          <cell r="W4538">
            <v>0</v>
          </cell>
          <cell r="X4538">
            <v>0</v>
          </cell>
          <cell r="Y4538">
            <v>0</v>
          </cell>
        </row>
        <row r="4539">
          <cell r="C4539">
            <v>0</v>
          </cell>
          <cell r="D4539">
            <v>0</v>
          </cell>
          <cell r="E4539">
            <v>14525</v>
          </cell>
          <cell r="F4539">
            <v>0</v>
          </cell>
          <cell r="G4539">
            <v>1190</v>
          </cell>
          <cell r="H4539">
            <v>0</v>
          </cell>
          <cell r="I4539">
            <v>0</v>
          </cell>
          <cell r="J4539">
            <v>0</v>
          </cell>
          <cell r="K4539">
            <v>0</v>
          </cell>
          <cell r="L4539">
            <v>0</v>
          </cell>
          <cell r="M4539">
            <v>0</v>
          </cell>
          <cell r="N4539">
            <v>0</v>
          </cell>
          <cell r="O4539">
            <v>0</v>
          </cell>
          <cell r="P4539">
            <v>0</v>
          </cell>
          <cell r="Q4539">
            <v>0</v>
          </cell>
          <cell r="R4539">
            <v>1122</v>
          </cell>
          <cell r="S4539">
            <v>0</v>
          </cell>
          <cell r="T4539">
            <v>0</v>
          </cell>
          <cell r="U4539">
            <v>49947</v>
          </cell>
          <cell r="V4539">
            <v>162749</v>
          </cell>
          <cell r="W4539">
            <v>15647</v>
          </cell>
          <cell r="X4539">
            <v>213886</v>
          </cell>
          <cell r="Y4539">
            <v>229533</v>
          </cell>
        </row>
        <row r="4540">
          <cell r="C4540">
            <v>0</v>
          </cell>
          <cell r="D4540">
            <v>0</v>
          </cell>
          <cell r="E4540">
            <v>0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  <cell r="J4540">
            <v>0</v>
          </cell>
          <cell r="K4540">
            <v>0</v>
          </cell>
          <cell r="L4540">
            <v>0</v>
          </cell>
          <cell r="M4540">
            <v>0</v>
          </cell>
          <cell r="N4540">
            <v>0</v>
          </cell>
          <cell r="O4540">
            <v>0</v>
          </cell>
          <cell r="P4540">
            <v>0</v>
          </cell>
          <cell r="Q4540">
            <v>0</v>
          </cell>
          <cell r="R4540">
            <v>0</v>
          </cell>
          <cell r="S4540">
            <v>0</v>
          </cell>
          <cell r="T4540">
            <v>0</v>
          </cell>
          <cell r="U4540">
            <v>0</v>
          </cell>
          <cell r="V4540">
            <v>0</v>
          </cell>
          <cell r="W4540">
            <v>0</v>
          </cell>
          <cell r="X4540">
            <v>0</v>
          </cell>
          <cell r="Y4540">
            <v>0</v>
          </cell>
        </row>
        <row r="4541">
          <cell r="C4541">
            <v>635</v>
          </cell>
          <cell r="D4541">
            <v>8382</v>
          </cell>
          <cell r="E4541">
            <v>39758</v>
          </cell>
          <cell r="F4541">
            <v>0</v>
          </cell>
          <cell r="G4541">
            <v>39539</v>
          </cell>
          <cell r="H4541">
            <v>0</v>
          </cell>
          <cell r="I4541">
            <v>0</v>
          </cell>
          <cell r="J4541">
            <v>0</v>
          </cell>
          <cell r="K4541">
            <v>0</v>
          </cell>
          <cell r="L4541">
            <v>3429</v>
          </cell>
          <cell r="M4541">
            <v>0</v>
          </cell>
          <cell r="N4541">
            <v>0</v>
          </cell>
          <cell r="O4541">
            <v>0</v>
          </cell>
          <cell r="P4541">
            <v>0</v>
          </cell>
          <cell r="Q4541">
            <v>0</v>
          </cell>
          <cell r="R4541">
            <v>45462</v>
          </cell>
          <cell r="S4541">
            <v>0</v>
          </cell>
          <cell r="T4541">
            <v>3534</v>
          </cell>
          <cell r="U4541">
            <v>1026801</v>
          </cell>
          <cell r="V4541">
            <v>1603456</v>
          </cell>
          <cell r="W4541">
            <v>85220</v>
          </cell>
          <cell r="X4541">
            <v>2685776</v>
          </cell>
          <cell r="Y4541">
            <v>2770996</v>
          </cell>
        </row>
        <row r="4542">
          <cell r="C4542">
            <v>651</v>
          </cell>
          <cell r="D4542">
            <v>631</v>
          </cell>
          <cell r="E4542">
            <v>3279</v>
          </cell>
          <cell r="F4542">
            <v>1053</v>
          </cell>
          <cell r="G4542">
            <v>614</v>
          </cell>
          <cell r="H4542">
            <v>49</v>
          </cell>
          <cell r="I4542">
            <v>42</v>
          </cell>
          <cell r="J4542">
            <v>40</v>
          </cell>
          <cell r="K4542">
            <v>0</v>
          </cell>
          <cell r="L4542">
            <v>2880</v>
          </cell>
          <cell r="M4542">
            <v>469</v>
          </cell>
          <cell r="N4542">
            <v>755</v>
          </cell>
          <cell r="O4542">
            <v>316</v>
          </cell>
          <cell r="P4542">
            <v>7818</v>
          </cell>
          <cell r="Q4542">
            <v>3232</v>
          </cell>
          <cell r="R4542">
            <v>455</v>
          </cell>
          <cell r="S4542">
            <v>1388</v>
          </cell>
          <cell r="T4542">
            <v>2625</v>
          </cell>
          <cell r="U4542">
            <v>4081</v>
          </cell>
          <cell r="V4542">
            <v>42</v>
          </cell>
          <cell r="W4542">
            <v>3734</v>
          </cell>
          <cell r="X4542">
            <v>26686</v>
          </cell>
          <cell r="Y4542">
            <v>30420</v>
          </cell>
        </row>
        <row r="4543">
          <cell r="C4543">
            <v>1554</v>
          </cell>
          <cell r="D4543">
            <v>371</v>
          </cell>
          <cell r="E4543">
            <v>3319</v>
          </cell>
          <cell r="F4543">
            <v>651</v>
          </cell>
          <cell r="G4543">
            <v>312</v>
          </cell>
          <cell r="H4543">
            <v>75</v>
          </cell>
          <cell r="I4543">
            <v>0</v>
          </cell>
          <cell r="J4543">
            <v>0</v>
          </cell>
          <cell r="K4543">
            <v>0</v>
          </cell>
          <cell r="L4543">
            <v>655</v>
          </cell>
          <cell r="M4543">
            <v>504</v>
          </cell>
          <cell r="N4543">
            <v>308</v>
          </cell>
          <cell r="O4543">
            <v>407</v>
          </cell>
          <cell r="P4543">
            <v>2007</v>
          </cell>
          <cell r="Q4543">
            <v>2551</v>
          </cell>
          <cell r="R4543">
            <v>691</v>
          </cell>
          <cell r="S4543">
            <v>834</v>
          </cell>
          <cell r="T4543">
            <v>1698.02</v>
          </cell>
          <cell r="U4543">
            <v>2584</v>
          </cell>
          <cell r="V4543">
            <v>231</v>
          </cell>
          <cell r="W4543">
            <v>4010</v>
          </cell>
          <cell r="X4543">
            <v>14742.02</v>
          </cell>
          <cell r="Y4543">
            <v>18752.02</v>
          </cell>
        </row>
        <row r="4544">
          <cell r="C4544">
            <v>1670</v>
          </cell>
          <cell r="D4544">
            <v>1204</v>
          </cell>
          <cell r="E4544">
            <v>7151</v>
          </cell>
          <cell r="F4544">
            <v>1298</v>
          </cell>
          <cell r="G4544">
            <v>1080</v>
          </cell>
          <cell r="H4544">
            <v>470</v>
          </cell>
          <cell r="I4544">
            <v>36</v>
          </cell>
          <cell r="J4544">
            <v>54</v>
          </cell>
          <cell r="K4544">
            <v>0</v>
          </cell>
          <cell r="L4544">
            <v>210</v>
          </cell>
          <cell r="M4544">
            <v>1283</v>
          </cell>
          <cell r="N4544">
            <v>191</v>
          </cell>
          <cell r="O4544">
            <v>431</v>
          </cell>
          <cell r="P4544">
            <v>19912</v>
          </cell>
          <cell r="Q4544">
            <v>3261</v>
          </cell>
          <cell r="R4544">
            <v>1911</v>
          </cell>
          <cell r="S4544">
            <v>523</v>
          </cell>
          <cell r="T4544">
            <v>4226</v>
          </cell>
          <cell r="U4544">
            <v>6401</v>
          </cell>
          <cell r="V4544">
            <v>319</v>
          </cell>
          <cell r="W4544">
            <v>9062</v>
          </cell>
          <cell r="X4544">
            <v>42569</v>
          </cell>
          <cell r="Y4544">
            <v>51631</v>
          </cell>
        </row>
        <row r="4545">
          <cell r="C4545">
            <v>383</v>
          </cell>
          <cell r="D4545">
            <v>44</v>
          </cell>
          <cell r="E4545">
            <v>1422</v>
          </cell>
          <cell r="F4545">
            <v>459</v>
          </cell>
          <cell r="G4545">
            <v>1310</v>
          </cell>
          <cell r="H4545">
            <v>0</v>
          </cell>
          <cell r="I4545">
            <v>126</v>
          </cell>
          <cell r="J4545">
            <v>0</v>
          </cell>
          <cell r="K4545">
            <v>0</v>
          </cell>
          <cell r="L4545">
            <v>264</v>
          </cell>
          <cell r="M4545">
            <v>509</v>
          </cell>
          <cell r="N4545">
            <v>139</v>
          </cell>
          <cell r="O4545">
            <v>173</v>
          </cell>
          <cell r="P4545">
            <v>2665</v>
          </cell>
          <cell r="Q4545">
            <v>749</v>
          </cell>
          <cell r="R4545">
            <v>182</v>
          </cell>
          <cell r="S4545">
            <v>210</v>
          </cell>
          <cell r="T4545">
            <v>546</v>
          </cell>
          <cell r="U4545">
            <v>2171</v>
          </cell>
          <cell r="V4545">
            <v>0</v>
          </cell>
          <cell r="W4545">
            <v>1604</v>
          </cell>
          <cell r="X4545">
            <v>9748</v>
          </cell>
          <cell r="Y4545">
            <v>11352</v>
          </cell>
        </row>
        <row r="4546">
          <cell r="C4546">
            <v>1319</v>
          </cell>
          <cell r="D4546">
            <v>578</v>
          </cell>
          <cell r="E4546">
            <v>3635</v>
          </cell>
          <cell r="F4546">
            <v>413</v>
          </cell>
          <cell r="G4546">
            <v>655</v>
          </cell>
          <cell r="H4546">
            <v>141</v>
          </cell>
          <cell r="I4546">
            <v>0</v>
          </cell>
          <cell r="J4546">
            <v>14</v>
          </cell>
          <cell r="K4546">
            <v>0</v>
          </cell>
          <cell r="L4546">
            <v>480</v>
          </cell>
          <cell r="M4546">
            <v>619</v>
          </cell>
          <cell r="N4546">
            <v>99</v>
          </cell>
          <cell r="O4546">
            <v>116</v>
          </cell>
          <cell r="P4546">
            <v>3878</v>
          </cell>
          <cell r="Q4546">
            <v>830</v>
          </cell>
          <cell r="R4546">
            <v>1269</v>
          </cell>
          <cell r="S4546">
            <v>1035</v>
          </cell>
          <cell r="T4546">
            <v>1804</v>
          </cell>
          <cell r="U4546">
            <v>4472</v>
          </cell>
          <cell r="V4546">
            <v>294</v>
          </cell>
          <cell r="W4546">
            <v>4904</v>
          </cell>
          <cell r="X4546">
            <v>16747</v>
          </cell>
          <cell r="Y4546">
            <v>21651</v>
          </cell>
        </row>
        <row r="4547">
          <cell r="C4547">
            <v>1884</v>
          </cell>
          <cell r="D4547">
            <v>579</v>
          </cell>
          <cell r="E4547">
            <v>3635</v>
          </cell>
          <cell r="F4547">
            <v>1386</v>
          </cell>
          <cell r="G4547">
            <v>1062</v>
          </cell>
          <cell r="H4547">
            <v>49</v>
          </cell>
          <cell r="I4547">
            <v>0</v>
          </cell>
          <cell r="J4547">
            <v>0</v>
          </cell>
          <cell r="K4547">
            <v>0</v>
          </cell>
          <cell r="L4547">
            <v>3702</v>
          </cell>
          <cell r="M4547">
            <v>667</v>
          </cell>
          <cell r="N4547">
            <v>167</v>
          </cell>
          <cell r="O4547">
            <v>1689</v>
          </cell>
          <cell r="P4547">
            <v>11747</v>
          </cell>
          <cell r="Q4547">
            <v>865</v>
          </cell>
          <cell r="R4547">
            <v>0</v>
          </cell>
          <cell r="S4547">
            <v>1024</v>
          </cell>
          <cell r="T4547">
            <v>2536</v>
          </cell>
          <cell r="U4547">
            <v>705</v>
          </cell>
          <cell r="V4547">
            <v>35</v>
          </cell>
          <cell r="W4547">
            <v>3635</v>
          </cell>
          <cell r="X4547">
            <v>28097</v>
          </cell>
          <cell r="Y4547">
            <v>31732</v>
          </cell>
        </row>
        <row r="4548">
          <cell r="C4548">
            <v>785</v>
          </cell>
          <cell r="D4548">
            <v>73</v>
          </cell>
          <cell r="E4548">
            <v>1936</v>
          </cell>
          <cell r="F4548">
            <v>378</v>
          </cell>
          <cell r="G4548">
            <v>84</v>
          </cell>
          <cell r="H4548">
            <v>31</v>
          </cell>
          <cell r="I4548">
            <v>0</v>
          </cell>
          <cell r="J4548">
            <v>0</v>
          </cell>
          <cell r="K4548">
            <v>0</v>
          </cell>
          <cell r="L4548">
            <v>4492</v>
          </cell>
          <cell r="M4548">
            <v>189</v>
          </cell>
          <cell r="N4548">
            <v>50</v>
          </cell>
          <cell r="O4548">
            <v>84</v>
          </cell>
          <cell r="P4548">
            <v>10165</v>
          </cell>
          <cell r="Q4548">
            <v>1482</v>
          </cell>
          <cell r="R4548">
            <v>240</v>
          </cell>
          <cell r="S4548">
            <v>690</v>
          </cell>
          <cell r="T4548">
            <v>2093</v>
          </cell>
          <cell r="U4548">
            <v>2238</v>
          </cell>
          <cell r="V4548">
            <v>56</v>
          </cell>
          <cell r="W4548">
            <v>2176</v>
          </cell>
          <cell r="X4548">
            <v>22890</v>
          </cell>
          <cell r="Y4548">
            <v>25066</v>
          </cell>
        </row>
        <row r="4549">
          <cell r="C4549">
            <v>56</v>
          </cell>
          <cell r="D4549">
            <v>344</v>
          </cell>
          <cell r="E4549">
            <v>2370</v>
          </cell>
          <cell r="F4549">
            <v>1040</v>
          </cell>
          <cell r="G4549">
            <v>129</v>
          </cell>
          <cell r="H4549">
            <v>161</v>
          </cell>
          <cell r="I4549">
            <v>7</v>
          </cell>
          <cell r="J4549">
            <v>0</v>
          </cell>
          <cell r="K4549">
            <v>0</v>
          </cell>
          <cell r="L4549">
            <v>99</v>
          </cell>
          <cell r="M4549">
            <v>711</v>
          </cell>
          <cell r="N4549">
            <v>176</v>
          </cell>
          <cell r="O4549">
            <v>0</v>
          </cell>
          <cell r="P4549">
            <v>5174</v>
          </cell>
          <cell r="Q4549">
            <v>334</v>
          </cell>
          <cell r="R4549">
            <v>513</v>
          </cell>
          <cell r="S4549">
            <v>1270</v>
          </cell>
          <cell r="T4549">
            <v>1429</v>
          </cell>
          <cell r="U4549">
            <v>2222</v>
          </cell>
          <cell r="V4549">
            <v>56</v>
          </cell>
          <cell r="W4549">
            <v>2883</v>
          </cell>
          <cell r="X4549">
            <v>13208</v>
          </cell>
          <cell r="Y4549">
            <v>16091</v>
          </cell>
        </row>
        <row r="4550">
          <cell r="C4550">
            <v>805</v>
          </cell>
          <cell r="D4550">
            <v>99</v>
          </cell>
          <cell r="E4550">
            <v>988</v>
          </cell>
          <cell r="F4550">
            <v>343</v>
          </cell>
          <cell r="G4550">
            <v>180</v>
          </cell>
          <cell r="H4550">
            <v>14</v>
          </cell>
          <cell r="I4550">
            <v>0</v>
          </cell>
          <cell r="J4550">
            <v>0</v>
          </cell>
          <cell r="K4550">
            <v>0</v>
          </cell>
          <cell r="L4550">
            <v>28</v>
          </cell>
          <cell r="M4550">
            <v>239</v>
          </cell>
          <cell r="N4550">
            <v>0</v>
          </cell>
          <cell r="O4550">
            <v>0</v>
          </cell>
          <cell r="P4550">
            <v>5251</v>
          </cell>
          <cell r="Q4550">
            <v>976</v>
          </cell>
          <cell r="R4550">
            <v>384</v>
          </cell>
          <cell r="S4550">
            <v>301</v>
          </cell>
          <cell r="T4550">
            <v>708</v>
          </cell>
          <cell r="U4550">
            <v>1214</v>
          </cell>
          <cell r="V4550">
            <v>28</v>
          </cell>
          <cell r="W4550">
            <v>1372</v>
          </cell>
          <cell r="X4550">
            <v>10186</v>
          </cell>
          <cell r="Y4550">
            <v>11558</v>
          </cell>
        </row>
        <row r="4551">
          <cell r="C4551">
            <v>0</v>
          </cell>
          <cell r="D4551">
            <v>0</v>
          </cell>
          <cell r="E4551">
            <v>119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  <cell r="J4551">
            <v>0</v>
          </cell>
          <cell r="K4551">
            <v>0</v>
          </cell>
          <cell r="L4551">
            <v>832</v>
          </cell>
          <cell r="M4551">
            <v>40</v>
          </cell>
          <cell r="N4551">
            <v>10</v>
          </cell>
          <cell r="O4551">
            <v>0</v>
          </cell>
          <cell r="P4551">
            <v>0</v>
          </cell>
          <cell r="Q4551">
            <v>0</v>
          </cell>
          <cell r="R4551">
            <v>0</v>
          </cell>
          <cell r="S4551">
            <v>0</v>
          </cell>
          <cell r="T4551">
            <v>28</v>
          </cell>
          <cell r="U4551">
            <v>21</v>
          </cell>
          <cell r="V4551">
            <v>0</v>
          </cell>
          <cell r="W4551">
            <v>119</v>
          </cell>
          <cell r="X4551">
            <v>931</v>
          </cell>
          <cell r="Y4551">
            <v>1050</v>
          </cell>
        </row>
        <row r="4552">
          <cell r="C4552">
            <v>2637</v>
          </cell>
          <cell r="D4552">
            <v>8450</v>
          </cell>
          <cell r="E4552">
            <v>14616</v>
          </cell>
          <cell r="F4552">
            <v>945</v>
          </cell>
          <cell r="G4552">
            <v>4065</v>
          </cell>
          <cell r="H4552">
            <v>275</v>
          </cell>
          <cell r="I4552">
            <v>1030</v>
          </cell>
          <cell r="J4552">
            <v>0</v>
          </cell>
          <cell r="K4552">
            <v>422</v>
          </cell>
          <cell r="L4552">
            <v>20608</v>
          </cell>
          <cell r="M4552">
            <v>1711</v>
          </cell>
          <cell r="N4552">
            <v>293</v>
          </cell>
          <cell r="O4552">
            <v>8516</v>
          </cell>
          <cell r="P4552">
            <v>9007</v>
          </cell>
          <cell r="Q4552">
            <v>879</v>
          </cell>
          <cell r="R4552">
            <v>3389</v>
          </cell>
          <cell r="S4552">
            <v>1656</v>
          </cell>
          <cell r="T4552">
            <v>9859</v>
          </cell>
          <cell r="U4552">
            <v>5721</v>
          </cell>
          <cell r="V4552">
            <v>1817</v>
          </cell>
          <cell r="W4552">
            <v>18005</v>
          </cell>
          <cell r="X4552">
            <v>77891</v>
          </cell>
          <cell r="Y4552">
            <v>95896</v>
          </cell>
        </row>
        <row r="4553">
          <cell r="C4553">
            <v>856</v>
          </cell>
          <cell r="D4553">
            <v>336</v>
          </cell>
          <cell r="E4553">
            <v>2291</v>
          </cell>
          <cell r="F4553">
            <v>378</v>
          </cell>
          <cell r="G4553">
            <v>1244</v>
          </cell>
          <cell r="H4553">
            <v>271</v>
          </cell>
          <cell r="I4553">
            <v>168</v>
          </cell>
          <cell r="J4553">
            <v>0</v>
          </cell>
          <cell r="K4553">
            <v>0</v>
          </cell>
          <cell r="L4553">
            <v>721</v>
          </cell>
          <cell r="M4553">
            <v>746</v>
          </cell>
          <cell r="N4553">
            <v>245</v>
          </cell>
          <cell r="O4553">
            <v>926</v>
          </cell>
          <cell r="P4553">
            <v>5275</v>
          </cell>
          <cell r="Q4553">
            <v>732</v>
          </cell>
          <cell r="R4553">
            <v>948</v>
          </cell>
          <cell r="S4553">
            <v>1017</v>
          </cell>
          <cell r="T4553">
            <v>2361</v>
          </cell>
          <cell r="U4553">
            <v>2544</v>
          </cell>
          <cell r="V4553">
            <v>0</v>
          </cell>
          <cell r="W4553">
            <v>3239</v>
          </cell>
          <cell r="X4553">
            <v>17820</v>
          </cell>
          <cell r="Y4553">
            <v>21059</v>
          </cell>
        </row>
        <row r="4554">
          <cell r="C4554">
            <v>2292</v>
          </cell>
          <cell r="D4554">
            <v>501</v>
          </cell>
          <cell r="E4554">
            <v>4109</v>
          </cell>
          <cell r="F4554">
            <v>769</v>
          </cell>
          <cell r="G4554">
            <v>308</v>
          </cell>
          <cell r="H4554">
            <v>330</v>
          </cell>
          <cell r="I4554">
            <v>483</v>
          </cell>
          <cell r="J4554">
            <v>0</v>
          </cell>
          <cell r="K4554">
            <v>0</v>
          </cell>
          <cell r="L4554">
            <v>1305</v>
          </cell>
          <cell r="M4554">
            <v>957</v>
          </cell>
          <cell r="N4554">
            <v>56</v>
          </cell>
          <cell r="O4554">
            <v>2673</v>
          </cell>
          <cell r="P4554">
            <v>8523</v>
          </cell>
          <cell r="Q4554">
            <v>625</v>
          </cell>
          <cell r="R4554">
            <v>161</v>
          </cell>
          <cell r="S4554">
            <v>603</v>
          </cell>
          <cell r="T4554">
            <v>3612</v>
          </cell>
          <cell r="U4554">
            <v>1948</v>
          </cell>
          <cell r="V4554">
            <v>148</v>
          </cell>
          <cell r="W4554">
            <v>4270</v>
          </cell>
          <cell r="X4554">
            <v>25133</v>
          </cell>
          <cell r="Y4554">
            <v>29403</v>
          </cell>
        </row>
        <row r="4555">
          <cell r="C4555">
            <v>0</v>
          </cell>
          <cell r="D4555">
            <v>0</v>
          </cell>
          <cell r="E4555">
            <v>276</v>
          </cell>
          <cell r="F4555">
            <v>7</v>
          </cell>
          <cell r="G4555">
            <v>0</v>
          </cell>
          <cell r="H4555">
            <v>0</v>
          </cell>
          <cell r="I4555">
            <v>0</v>
          </cell>
          <cell r="J4555">
            <v>0</v>
          </cell>
          <cell r="K4555">
            <v>0</v>
          </cell>
          <cell r="L4555">
            <v>0</v>
          </cell>
          <cell r="M4555">
            <v>0</v>
          </cell>
          <cell r="N4555">
            <v>0</v>
          </cell>
          <cell r="O4555">
            <v>0</v>
          </cell>
          <cell r="P4555">
            <v>0</v>
          </cell>
          <cell r="Q4555">
            <v>0</v>
          </cell>
          <cell r="R4555">
            <v>0</v>
          </cell>
          <cell r="S4555">
            <v>0</v>
          </cell>
          <cell r="T4555">
            <v>0</v>
          </cell>
          <cell r="U4555">
            <v>0</v>
          </cell>
          <cell r="V4555">
            <v>0</v>
          </cell>
          <cell r="W4555">
            <v>276</v>
          </cell>
          <cell r="X4555">
            <v>7</v>
          </cell>
          <cell r="Y4555">
            <v>283</v>
          </cell>
        </row>
        <row r="4556">
          <cell r="C4556">
            <v>0</v>
          </cell>
          <cell r="D4556">
            <v>0</v>
          </cell>
          <cell r="E4556">
            <v>0</v>
          </cell>
          <cell r="F4556">
            <v>0</v>
          </cell>
          <cell r="G4556">
            <v>95</v>
          </cell>
          <cell r="H4556">
            <v>0</v>
          </cell>
          <cell r="I4556">
            <v>0</v>
          </cell>
          <cell r="J4556">
            <v>0</v>
          </cell>
          <cell r="K4556">
            <v>0</v>
          </cell>
          <cell r="L4556">
            <v>0</v>
          </cell>
          <cell r="M4556">
            <v>0</v>
          </cell>
          <cell r="N4556">
            <v>0</v>
          </cell>
          <cell r="O4556">
            <v>0</v>
          </cell>
          <cell r="P4556">
            <v>0</v>
          </cell>
          <cell r="Q4556">
            <v>0</v>
          </cell>
          <cell r="R4556">
            <v>105</v>
          </cell>
          <cell r="S4556">
            <v>0</v>
          </cell>
          <cell r="T4556">
            <v>0</v>
          </cell>
          <cell r="U4556">
            <v>0</v>
          </cell>
          <cell r="V4556">
            <v>0</v>
          </cell>
          <cell r="W4556">
            <v>105</v>
          </cell>
          <cell r="X4556">
            <v>95</v>
          </cell>
          <cell r="Y4556">
            <v>200</v>
          </cell>
        </row>
        <row r="4557">
          <cell r="C4557">
            <v>0</v>
          </cell>
          <cell r="D4557">
            <v>0</v>
          </cell>
          <cell r="E4557">
            <v>79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  <cell r="J4557">
            <v>0</v>
          </cell>
          <cell r="K4557">
            <v>0</v>
          </cell>
          <cell r="L4557">
            <v>0</v>
          </cell>
          <cell r="M4557">
            <v>0</v>
          </cell>
          <cell r="N4557">
            <v>0</v>
          </cell>
          <cell r="O4557">
            <v>0</v>
          </cell>
          <cell r="P4557">
            <v>0</v>
          </cell>
          <cell r="Q4557">
            <v>0</v>
          </cell>
          <cell r="R4557">
            <v>0</v>
          </cell>
          <cell r="S4557">
            <v>0</v>
          </cell>
          <cell r="T4557">
            <v>0</v>
          </cell>
          <cell r="U4557">
            <v>0</v>
          </cell>
          <cell r="V4557">
            <v>0</v>
          </cell>
          <cell r="W4557">
            <v>79</v>
          </cell>
          <cell r="X4557">
            <v>0</v>
          </cell>
          <cell r="Y4557">
            <v>79</v>
          </cell>
        </row>
        <row r="4558">
          <cell r="C4558">
            <v>0</v>
          </cell>
          <cell r="D4558">
            <v>0</v>
          </cell>
          <cell r="E4558">
            <v>0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  <cell r="J4558">
            <v>0</v>
          </cell>
          <cell r="K4558">
            <v>0</v>
          </cell>
          <cell r="L4558">
            <v>0</v>
          </cell>
          <cell r="M4558">
            <v>0</v>
          </cell>
          <cell r="N4558">
            <v>0</v>
          </cell>
          <cell r="O4558">
            <v>0</v>
          </cell>
          <cell r="P4558">
            <v>0</v>
          </cell>
          <cell r="Q4558">
            <v>0</v>
          </cell>
          <cell r="R4558">
            <v>0</v>
          </cell>
          <cell r="S4558">
            <v>0</v>
          </cell>
          <cell r="T4558">
            <v>0</v>
          </cell>
          <cell r="U4558">
            <v>0</v>
          </cell>
          <cell r="V4558">
            <v>0</v>
          </cell>
          <cell r="W4558">
            <v>0</v>
          </cell>
          <cell r="X4558">
            <v>0</v>
          </cell>
          <cell r="Y4558">
            <v>0</v>
          </cell>
        </row>
        <row r="4559">
          <cell r="C4559">
            <v>0</v>
          </cell>
          <cell r="D4559">
            <v>0</v>
          </cell>
          <cell r="E4559">
            <v>2568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  <cell r="J4559">
            <v>0</v>
          </cell>
          <cell r="K4559">
            <v>0</v>
          </cell>
          <cell r="L4559">
            <v>0</v>
          </cell>
          <cell r="M4559">
            <v>0</v>
          </cell>
          <cell r="N4559">
            <v>0</v>
          </cell>
          <cell r="O4559">
            <v>0</v>
          </cell>
          <cell r="P4559">
            <v>0</v>
          </cell>
          <cell r="Q4559">
            <v>0</v>
          </cell>
          <cell r="R4559">
            <v>1316</v>
          </cell>
          <cell r="S4559">
            <v>0</v>
          </cell>
          <cell r="T4559">
            <v>0</v>
          </cell>
          <cell r="U4559">
            <v>0</v>
          </cell>
          <cell r="V4559">
            <v>0</v>
          </cell>
          <cell r="W4559">
            <v>3884</v>
          </cell>
          <cell r="X4559">
            <v>0</v>
          </cell>
          <cell r="Y4559">
            <v>3884</v>
          </cell>
        </row>
        <row r="4560">
          <cell r="C4560">
            <v>0</v>
          </cell>
          <cell r="D4560">
            <v>0</v>
          </cell>
          <cell r="E4560">
            <v>0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  <cell r="J4560">
            <v>0</v>
          </cell>
          <cell r="K4560">
            <v>0</v>
          </cell>
          <cell r="L4560">
            <v>0</v>
          </cell>
          <cell r="M4560">
            <v>0</v>
          </cell>
          <cell r="N4560">
            <v>0</v>
          </cell>
          <cell r="O4560">
            <v>0</v>
          </cell>
          <cell r="P4560">
            <v>0</v>
          </cell>
          <cell r="Q4560">
            <v>69</v>
          </cell>
          <cell r="R4560">
            <v>7</v>
          </cell>
          <cell r="S4560">
            <v>0</v>
          </cell>
          <cell r="T4560">
            <v>0</v>
          </cell>
          <cell r="U4560">
            <v>0</v>
          </cell>
          <cell r="V4560">
            <v>0</v>
          </cell>
          <cell r="W4560">
            <v>7</v>
          </cell>
          <cell r="X4560">
            <v>69</v>
          </cell>
          <cell r="Y4560">
            <v>76</v>
          </cell>
        </row>
        <row r="4561">
          <cell r="C4561">
            <v>14892</v>
          </cell>
          <cell r="D4561">
            <v>13210</v>
          </cell>
          <cell r="E4561">
            <v>51793</v>
          </cell>
          <cell r="F4561">
            <v>9120</v>
          </cell>
          <cell r="G4561">
            <v>11138</v>
          </cell>
          <cell r="H4561">
            <v>1866</v>
          </cell>
          <cell r="I4561">
            <v>1892</v>
          </cell>
          <cell r="J4561">
            <v>108</v>
          </cell>
          <cell r="K4561">
            <v>422</v>
          </cell>
          <cell r="L4561">
            <v>36276</v>
          </cell>
          <cell r="M4561">
            <v>8644</v>
          </cell>
          <cell r="N4561">
            <v>2489</v>
          </cell>
          <cell r="O4561">
            <v>15331</v>
          </cell>
          <cell r="P4561">
            <v>91422</v>
          </cell>
          <cell r="Q4561">
            <v>16585</v>
          </cell>
          <cell r="R4561">
            <v>11571</v>
          </cell>
          <cell r="S4561">
            <v>10551</v>
          </cell>
          <cell r="T4561">
            <v>33525.019999999997</v>
          </cell>
          <cell r="U4561">
            <v>36322</v>
          </cell>
          <cell r="V4561">
            <v>3026</v>
          </cell>
          <cell r="W4561">
            <v>63364</v>
          </cell>
          <cell r="X4561">
            <v>306819.02</v>
          </cell>
          <cell r="Y4561">
            <v>370183.02</v>
          </cell>
        </row>
        <row r="4562">
          <cell r="C4562">
            <v>0</v>
          </cell>
          <cell r="D4562">
            <v>0</v>
          </cell>
          <cell r="E4562">
            <v>0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  <cell r="J4562">
            <v>0</v>
          </cell>
          <cell r="K4562">
            <v>13672</v>
          </cell>
          <cell r="L4562">
            <v>0</v>
          </cell>
          <cell r="M4562">
            <v>0</v>
          </cell>
          <cell r="N4562">
            <v>0</v>
          </cell>
          <cell r="O4562">
            <v>0</v>
          </cell>
          <cell r="P4562">
            <v>0</v>
          </cell>
          <cell r="Q4562">
            <v>0</v>
          </cell>
          <cell r="R4562">
            <v>0</v>
          </cell>
          <cell r="S4562">
            <v>0</v>
          </cell>
          <cell r="T4562">
            <v>0</v>
          </cell>
          <cell r="U4562">
            <v>0</v>
          </cell>
          <cell r="V4562">
            <v>0</v>
          </cell>
          <cell r="W4562">
            <v>0</v>
          </cell>
          <cell r="X4562">
            <v>13672</v>
          </cell>
          <cell r="Y4562">
            <v>13672</v>
          </cell>
        </row>
        <row r="4563">
          <cell r="C4563">
            <v>0</v>
          </cell>
          <cell r="D4563">
            <v>0</v>
          </cell>
          <cell r="E4563">
            <v>0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  <cell r="J4563">
            <v>0</v>
          </cell>
          <cell r="K4563">
            <v>7504</v>
          </cell>
          <cell r="L4563">
            <v>0</v>
          </cell>
          <cell r="M4563">
            <v>0</v>
          </cell>
          <cell r="N4563">
            <v>0</v>
          </cell>
          <cell r="O4563">
            <v>0</v>
          </cell>
          <cell r="P4563">
            <v>0</v>
          </cell>
          <cell r="Q4563">
            <v>0</v>
          </cell>
          <cell r="R4563">
            <v>0</v>
          </cell>
          <cell r="S4563">
            <v>0</v>
          </cell>
          <cell r="T4563">
            <v>0</v>
          </cell>
          <cell r="U4563">
            <v>0</v>
          </cell>
          <cell r="V4563">
            <v>0</v>
          </cell>
          <cell r="W4563">
            <v>0</v>
          </cell>
          <cell r="X4563">
            <v>7504</v>
          </cell>
          <cell r="Y4563">
            <v>7504</v>
          </cell>
        </row>
        <row r="4564">
          <cell r="C4564">
            <v>0</v>
          </cell>
          <cell r="D4564">
            <v>0</v>
          </cell>
          <cell r="E4564">
            <v>0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  <cell r="J4564">
            <v>0</v>
          </cell>
          <cell r="K4564">
            <v>3745</v>
          </cell>
          <cell r="L4564">
            <v>0</v>
          </cell>
          <cell r="M4564">
            <v>0</v>
          </cell>
          <cell r="N4564">
            <v>0</v>
          </cell>
          <cell r="O4564">
            <v>0</v>
          </cell>
          <cell r="P4564">
            <v>0</v>
          </cell>
          <cell r="Q4564">
            <v>0</v>
          </cell>
          <cell r="R4564">
            <v>0</v>
          </cell>
          <cell r="S4564">
            <v>0</v>
          </cell>
          <cell r="T4564">
            <v>0</v>
          </cell>
          <cell r="U4564">
            <v>0</v>
          </cell>
          <cell r="V4564">
            <v>0</v>
          </cell>
          <cell r="W4564">
            <v>0</v>
          </cell>
          <cell r="X4564">
            <v>3745</v>
          </cell>
          <cell r="Y4564">
            <v>3745</v>
          </cell>
        </row>
        <row r="4565">
          <cell r="C4565">
            <v>0</v>
          </cell>
          <cell r="D4565">
            <v>0</v>
          </cell>
          <cell r="E4565">
            <v>0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  <cell r="J4565">
            <v>0</v>
          </cell>
          <cell r="K4565">
            <v>7560</v>
          </cell>
          <cell r="L4565">
            <v>0</v>
          </cell>
          <cell r="M4565">
            <v>0</v>
          </cell>
          <cell r="N4565">
            <v>0</v>
          </cell>
          <cell r="O4565">
            <v>0</v>
          </cell>
          <cell r="P4565">
            <v>0</v>
          </cell>
          <cell r="Q4565">
            <v>0</v>
          </cell>
          <cell r="R4565">
            <v>0</v>
          </cell>
          <cell r="S4565">
            <v>0</v>
          </cell>
          <cell r="T4565">
            <v>0</v>
          </cell>
          <cell r="U4565">
            <v>0</v>
          </cell>
          <cell r="V4565">
            <v>0</v>
          </cell>
          <cell r="W4565">
            <v>0</v>
          </cell>
          <cell r="X4565">
            <v>7560</v>
          </cell>
          <cell r="Y4565">
            <v>7560</v>
          </cell>
        </row>
        <row r="4566">
          <cell r="C4566">
            <v>0</v>
          </cell>
          <cell r="D4566">
            <v>0</v>
          </cell>
          <cell r="E4566">
            <v>0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  <cell r="J4566">
            <v>0</v>
          </cell>
          <cell r="K4566">
            <v>29618</v>
          </cell>
          <cell r="L4566">
            <v>0</v>
          </cell>
          <cell r="M4566">
            <v>0</v>
          </cell>
          <cell r="N4566">
            <v>0</v>
          </cell>
          <cell r="O4566">
            <v>0</v>
          </cell>
          <cell r="P4566">
            <v>0</v>
          </cell>
          <cell r="Q4566">
            <v>0</v>
          </cell>
          <cell r="R4566">
            <v>0</v>
          </cell>
          <cell r="S4566">
            <v>0</v>
          </cell>
          <cell r="T4566">
            <v>0</v>
          </cell>
          <cell r="U4566">
            <v>0</v>
          </cell>
          <cell r="V4566">
            <v>0</v>
          </cell>
          <cell r="W4566">
            <v>0</v>
          </cell>
          <cell r="X4566">
            <v>29618</v>
          </cell>
          <cell r="Y4566">
            <v>29618</v>
          </cell>
        </row>
        <row r="4567">
          <cell r="C4567">
            <v>0</v>
          </cell>
          <cell r="D4567">
            <v>0</v>
          </cell>
          <cell r="E4567">
            <v>0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  <cell r="J4567">
            <v>0</v>
          </cell>
          <cell r="K4567">
            <v>46792</v>
          </cell>
          <cell r="L4567">
            <v>0</v>
          </cell>
          <cell r="M4567">
            <v>0</v>
          </cell>
          <cell r="N4567">
            <v>0</v>
          </cell>
          <cell r="O4567">
            <v>0</v>
          </cell>
          <cell r="P4567">
            <v>0</v>
          </cell>
          <cell r="Q4567">
            <v>0</v>
          </cell>
          <cell r="R4567">
            <v>0</v>
          </cell>
          <cell r="S4567">
            <v>0</v>
          </cell>
          <cell r="T4567">
            <v>0</v>
          </cell>
          <cell r="U4567">
            <v>0</v>
          </cell>
          <cell r="V4567">
            <v>0</v>
          </cell>
          <cell r="W4567">
            <v>0</v>
          </cell>
          <cell r="X4567">
            <v>46792</v>
          </cell>
          <cell r="Y4567">
            <v>46792</v>
          </cell>
        </row>
        <row r="4568">
          <cell r="C4568">
            <v>0</v>
          </cell>
          <cell r="D4568">
            <v>0</v>
          </cell>
          <cell r="E4568">
            <v>0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  <cell r="J4568">
            <v>0</v>
          </cell>
          <cell r="K4568">
            <v>7343</v>
          </cell>
          <cell r="L4568">
            <v>0</v>
          </cell>
          <cell r="M4568">
            <v>0</v>
          </cell>
          <cell r="N4568">
            <v>0</v>
          </cell>
          <cell r="O4568">
            <v>0</v>
          </cell>
          <cell r="P4568">
            <v>0</v>
          </cell>
          <cell r="Q4568">
            <v>0</v>
          </cell>
          <cell r="R4568">
            <v>0</v>
          </cell>
          <cell r="S4568">
            <v>0</v>
          </cell>
          <cell r="T4568">
            <v>0</v>
          </cell>
          <cell r="U4568">
            <v>0</v>
          </cell>
          <cell r="V4568">
            <v>0</v>
          </cell>
          <cell r="W4568">
            <v>0</v>
          </cell>
          <cell r="X4568">
            <v>7343</v>
          </cell>
          <cell r="Y4568">
            <v>7343</v>
          </cell>
        </row>
        <row r="4569">
          <cell r="C4569">
            <v>0</v>
          </cell>
          <cell r="D4569">
            <v>0</v>
          </cell>
          <cell r="E4569">
            <v>0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  <cell r="J4569">
            <v>0</v>
          </cell>
          <cell r="K4569">
            <v>2253</v>
          </cell>
          <cell r="L4569">
            <v>0</v>
          </cell>
          <cell r="M4569">
            <v>0</v>
          </cell>
          <cell r="N4569">
            <v>0</v>
          </cell>
          <cell r="O4569">
            <v>0</v>
          </cell>
          <cell r="P4569">
            <v>0</v>
          </cell>
          <cell r="Q4569">
            <v>0</v>
          </cell>
          <cell r="R4569">
            <v>0</v>
          </cell>
          <cell r="S4569">
            <v>0</v>
          </cell>
          <cell r="T4569">
            <v>0</v>
          </cell>
          <cell r="U4569">
            <v>0</v>
          </cell>
          <cell r="V4569">
            <v>0</v>
          </cell>
          <cell r="W4569">
            <v>0</v>
          </cell>
          <cell r="X4569">
            <v>2253</v>
          </cell>
          <cell r="Y4569">
            <v>2253</v>
          </cell>
        </row>
        <row r="4570">
          <cell r="C4570">
            <v>0</v>
          </cell>
          <cell r="D4570">
            <v>0</v>
          </cell>
          <cell r="E4570">
            <v>0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  <cell r="J4570">
            <v>0</v>
          </cell>
          <cell r="K4570">
            <v>777</v>
          </cell>
          <cell r="L4570">
            <v>0</v>
          </cell>
          <cell r="M4570">
            <v>0</v>
          </cell>
          <cell r="N4570">
            <v>0</v>
          </cell>
          <cell r="O4570">
            <v>0</v>
          </cell>
          <cell r="P4570">
            <v>0</v>
          </cell>
          <cell r="Q4570">
            <v>0</v>
          </cell>
          <cell r="R4570">
            <v>0</v>
          </cell>
          <cell r="S4570">
            <v>0</v>
          </cell>
          <cell r="T4570">
            <v>0</v>
          </cell>
          <cell r="U4570">
            <v>0</v>
          </cell>
          <cell r="V4570">
            <v>0</v>
          </cell>
          <cell r="W4570">
            <v>0</v>
          </cell>
          <cell r="X4570">
            <v>777</v>
          </cell>
          <cell r="Y4570">
            <v>777</v>
          </cell>
        </row>
        <row r="4571">
          <cell r="C4571">
            <v>0</v>
          </cell>
          <cell r="D4571">
            <v>0</v>
          </cell>
          <cell r="E4571">
            <v>0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  <cell r="J4571">
            <v>0</v>
          </cell>
          <cell r="K4571">
            <v>0</v>
          </cell>
          <cell r="L4571">
            <v>0</v>
          </cell>
          <cell r="M4571">
            <v>0</v>
          </cell>
          <cell r="N4571">
            <v>0</v>
          </cell>
          <cell r="O4571">
            <v>0</v>
          </cell>
          <cell r="P4571">
            <v>0</v>
          </cell>
          <cell r="Q4571">
            <v>0</v>
          </cell>
          <cell r="R4571">
            <v>0</v>
          </cell>
          <cell r="S4571">
            <v>0</v>
          </cell>
          <cell r="T4571">
            <v>0</v>
          </cell>
          <cell r="U4571">
            <v>0</v>
          </cell>
          <cell r="V4571">
            <v>0</v>
          </cell>
          <cell r="W4571">
            <v>0</v>
          </cell>
          <cell r="X4571">
            <v>0</v>
          </cell>
          <cell r="Y4571">
            <v>0</v>
          </cell>
        </row>
        <row r="4572">
          <cell r="C4572">
            <v>0</v>
          </cell>
          <cell r="D4572">
            <v>0</v>
          </cell>
          <cell r="E4572">
            <v>0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  <cell r="J4572">
            <v>0</v>
          </cell>
          <cell r="K4572">
            <v>21672</v>
          </cell>
          <cell r="L4572">
            <v>0</v>
          </cell>
          <cell r="M4572">
            <v>0</v>
          </cell>
          <cell r="N4572">
            <v>0</v>
          </cell>
          <cell r="O4572">
            <v>0</v>
          </cell>
          <cell r="P4572">
            <v>0</v>
          </cell>
          <cell r="Q4572">
            <v>0</v>
          </cell>
          <cell r="R4572">
            <v>0</v>
          </cell>
          <cell r="S4572">
            <v>0</v>
          </cell>
          <cell r="T4572">
            <v>0</v>
          </cell>
          <cell r="U4572">
            <v>0</v>
          </cell>
          <cell r="V4572">
            <v>0</v>
          </cell>
          <cell r="W4572">
            <v>0</v>
          </cell>
          <cell r="X4572">
            <v>21672</v>
          </cell>
          <cell r="Y4572">
            <v>21672</v>
          </cell>
        </row>
        <row r="4573">
          <cell r="C4573">
            <v>0</v>
          </cell>
          <cell r="D4573">
            <v>0</v>
          </cell>
          <cell r="E4573">
            <v>0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  <cell r="J4573">
            <v>0</v>
          </cell>
          <cell r="K4573">
            <v>5519</v>
          </cell>
          <cell r="L4573">
            <v>0</v>
          </cell>
          <cell r="M4573">
            <v>0</v>
          </cell>
          <cell r="N4573">
            <v>0</v>
          </cell>
          <cell r="O4573">
            <v>0</v>
          </cell>
          <cell r="P4573">
            <v>0</v>
          </cell>
          <cell r="Q4573">
            <v>0</v>
          </cell>
          <cell r="R4573">
            <v>0</v>
          </cell>
          <cell r="S4573">
            <v>0</v>
          </cell>
          <cell r="T4573">
            <v>0</v>
          </cell>
          <cell r="U4573">
            <v>0</v>
          </cell>
          <cell r="V4573">
            <v>0</v>
          </cell>
          <cell r="W4573">
            <v>0</v>
          </cell>
          <cell r="X4573">
            <v>5519</v>
          </cell>
          <cell r="Y4573">
            <v>5519</v>
          </cell>
        </row>
        <row r="4574">
          <cell r="C4574">
            <v>0</v>
          </cell>
          <cell r="D4574">
            <v>0</v>
          </cell>
          <cell r="E4574">
            <v>0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  <cell r="J4574">
            <v>0</v>
          </cell>
          <cell r="K4574">
            <v>28909</v>
          </cell>
          <cell r="L4574">
            <v>0</v>
          </cell>
          <cell r="M4574">
            <v>0</v>
          </cell>
          <cell r="N4574">
            <v>0</v>
          </cell>
          <cell r="O4574">
            <v>0</v>
          </cell>
          <cell r="P4574">
            <v>0</v>
          </cell>
          <cell r="Q4574">
            <v>0</v>
          </cell>
          <cell r="R4574">
            <v>0</v>
          </cell>
          <cell r="S4574">
            <v>0</v>
          </cell>
          <cell r="T4574">
            <v>0</v>
          </cell>
          <cell r="U4574">
            <v>0</v>
          </cell>
          <cell r="V4574">
            <v>0</v>
          </cell>
          <cell r="W4574">
            <v>0</v>
          </cell>
          <cell r="X4574">
            <v>28909</v>
          </cell>
          <cell r="Y4574">
            <v>28909</v>
          </cell>
        </row>
        <row r="4575">
          <cell r="C4575">
            <v>0</v>
          </cell>
          <cell r="D4575">
            <v>0</v>
          </cell>
          <cell r="E4575">
            <v>0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  <cell r="J4575">
            <v>0</v>
          </cell>
          <cell r="K4575">
            <v>4410</v>
          </cell>
          <cell r="L4575">
            <v>0</v>
          </cell>
          <cell r="M4575">
            <v>0</v>
          </cell>
          <cell r="N4575">
            <v>0</v>
          </cell>
          <cell r="O4575">
            <v>0</v>
          </cell>
          <cell r="P4575">
            <v>0</v>
          </cell>
          <cell r="Q4575">
            <v>0</v>
          </cell>
          <cell r="R4575">
            <v>0</v>
          </cell>
          <cell r="S4575">
            <v>0</v>
          </cell>
          <cell r="T4575">
            <v>0</v>
          </cell>
          <cell r="U4575">
            <v>0</v>
          </cell>
          <cell r="V4575">
            <v>0</v>
          </cell>
          <cell r="W4575">
            <v>0</v>
          </cell>
          <cell r="X4575">
            <v>4410</v>
          </cell>
          <cell r="Y4575">
            <v>4410</v>
          </cell>
        </row>
        <row r="4576">
          <cell r="C4576">
            <v>0</v>
          </cell>
          <cell r="D4576">
            <v>0</v>
          </cell>
          <cell r="E4576">
            <v>0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  <cell r="J4576">
            <v>0</v>
          </cell>
          <cell r="K4576">
            <v>0</v>
          </cell>
          <cell r="L4576">
            <v>0</v>
          </cell>
          <cell r="M4576">
            <v>0</v>
          </cell>
          <cell r="N4576">
            <v>0</v>
          </cell>
          <cell r="O4576">
            <v>0</v>
          </cell>
          <cell r="P4576">
            <v>0</v>
          </cell>
          <cell r="Q4576">
            <v>0</v>
          </cell>
          <cell r="R4576">
            <v>0</v>
          </cell>
          <cell r="S4576">
            <v>0</v>
          </cell>
          <cell r="T4576">
            <v>0</v>
          </cell>
          <cell r="U4576">
            <v>0</v>
          </cell>
          <cell r="V4576">
            <v>0</v>
          </cell>
          <cell r="W4576">
            <v>0</v>
          </cell>
          <cell r="X4576">
            <v>0</v>
          </cell>
          <cell r="Y4576">
            <v>0</v>
          </cell>
        </row>
        <row r="4577">
          <cell r="C4577">
            <v>0</v>
          </cell>
          <cell r="D4577">
            <v>0</v>
          </cell>
          <cell r="E4577">
            <v>0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  <cell r="J4577">
            <v>0</v>
          </cell>
          <cell r="K4577">
            <v>0</v>
          </cell>
          <cell r="L4577">
            <v>0</v>
          </cell>
          <cell r="M4577">
            <v>0</v>
          </cell>
          <cell r="N4577">
            <v>0</v>
          </cell>
          <cell r="O4577">
            <v>0</v>
          </cell>
          <cell r="P4577">
            <v>0</v>
          </cell>
          <cell r="Q4577">
            <v>0</v>
          </cell>
          <cell r="R4577">
            <v>0</v>
          </cell>
          <cell r="S4577">
            <v>0</v>
          </cell>
          <cell r="T4577">
            <v>0</v>
          </cell>
          <cell r="U4577">
            <v>0</v>
          </cell>
          <cell r="V4577">
            <v>0</v>
          </cell>
          <cell r="W4577">
            <v>0</v>
          </cell>
          <cell r="X4577">
            <v>0</v>
          </cell>
          <cell r="Y4577">
            <v>0</v>
          </cell>
        </row>
        <row r="4578">
          <cell r="C4578">
            <v>0</v>
          </cell>
          <cell r="D4578">
            <v>0</v>
          </cell>
          <cell r="E4578">
            <v>0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  <cell r="J4578">
            <v>0</v>
          </cell>
          <cell r="K4578">
            <v>0</v>
          </cell>
          <cell r="L4578">
            <v>0</v>
          </cell>
          <cell r="M4578">
            <v>0</v>
          </cell>
          <cell r="N4578">
            <v>0</v>
          </cell>
          <cell r="O4578">
            <v>0</v>
          </cell>
          <cell r="P4578">
            <v>0</v>
          </cell>
          <cell r="Q4578">
            <v>0</v>
          </cell>
          <cell r="R4578">
            <v>0</v>
          </cell>
          <cell r="S4578">
            <v>0</v>
          </cell>
          <cell r="T4578">
            <v>0</v>
          </cell>
          <cell r="U4578">
            <v>0</v>
          </cell>
          <cell r="V4578">
            <v>0</v>
          </cell>
          <cell r="W4578">
            <v>0</v>
          </cell>
          <cell r="X4578">
            <v>0</v>
          </cell>
          <cell r="Y4578">
            <v>0</v>
          </cell>
        </row>
        <row r="4579">
          <cell r="C4579">
            <v>0</v>
          </cell>
          <cell r="D4579">
            <v>0</v>
          </cell>
          <cell r="E4579">
            <v>0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  <cell r="J4579">
            <v>0</v>
          </cell>
          <cell r="K4579">
            <v>0</v>
          </cell>
          <cell r="L4579">
            <v>0</v>
          </cell>
          <cell r="M4579">
            <v>0</v>
          </cell>
          <cell r="N4579">
            <v>0</v>
          </cell>
          <cell r="O4579">
            <v>0</v>
          </cell>
          <cell r="P4579">
            <v>0</v>
          </cell>
          <cell r="Q4579">
            <v>0</v>
          </cell>
          <cell r="R4579">
            <v>0</v>
          </cell>
          <cell r="S4579">
            <v>0</v>
          </cell>
          <cell r="T4579">
            <v>0</v>
          </cell>
          <cell r="U4579">
            <v>0</v>
          </cell>
          <cell r="V4579">
            <v>0</v>
          </cell>
          <cell r="W4579">
            <v>0</v>
          </cell>
          <cell r="X4579">
            <v>0</v>
          </cell>
          <cell r="Y4579">
            <v>0</v>
          </cell>
        </row>
        <row r="4580">
          <cell r="C4580">
            <v>0</v>
          </cell>
          <cell r="D4580">
            <v>0</v>
          </cell>
          <cell r="E4580">
            <v>0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  <cell r="J4580">
            <v>0</v>
          </cell>
          <cell r="K4580">
            <v>421</v>
          </cell>
          <cell r="L4580">
            <v>0</v>
          </cell>
          <cell r="M4580">
            <v>0</v>
          </cell>
          <cell r="N4580">
            <v>0</v>
          </cell>
          <cell r="O4580">
            <v>0</v>
          </cell>
          <cell r="P4580">
            <v>0</v>
          </cell>
          <cell r="Q4580">
            <v>0</v>
          </cell>
          <cell r="R4580">
            <v>0</v>
          </cell>
          <cell r="S4580">
            <v>0</v>
          </cell>
          <cell r="T4580">
            <v>0</v>
          </cell>
          <cell r="U4580">
            <v>0</v>
          </cell>
          <cell r="V4580">
            <v>0</v>
          </cell>
          <cell r="W4580">
            <v>0</v>
          </cell>
          <cell r="X4580">
            <v>421</v>
          </cell>
          <cell r="Y4580">
            <v>421</v>
          </cell>
        </row>
        <row r="4581">
          <cell r="C4581">
            <v>0</v>
          </cell>
          <cell r="D4581">
            <v>0</v>
          </cell>
          <cell r="E4581">
            <v>0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  <cell r="J4581">
            <v>0</v>
          </cell>
          <cell r="K4581">
            <v>180195</v>
          </cell>
          <cell r="L4581">
            <v>0</v>
          </cell>
          <cell r="M4581">
            <v>0</v>
          </cell>
          <cell r="N4581">
            <v>0</v>
          </cell>
          <cell r="O4581">
            <v>0</v>
          </cell>
          <cell r="P4581">
            <v>0</v>
          </cell>
          <cell r="Q4581">
            <v>0</v>
          </cell>
          <cell r="R4581">
            <v>0</v>
          </cell>
          <cell r="S4581">
            <v>0</v>
          </cell>
          <cell r="T4581">
            <v>0</v>
          </cell>
          <cell r="U4581">
            <v>0</v>
          </cell>
          <cell r="V4581">
            <v>0</v>
          </cell>
          <cell r="W4581">
            <v>0</v>
          </cell>
          <cell r="X4581">
            <v>180195</v>
          </cell>
          <cell r="Y4581">
            <v>180195</v>
          </cell>
        </row>
        <row r="4582">
          <cell r="C4582">
            <v>0</v>
          </cell>
          <cell r="D4582">
            <v>0</v>
          </cell>
          <cell r="E4582">
            <v>0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  <cell r="J4582">
            <v>0</v>
          </cell>
          <cell r="K4582">
            <v>0</v>
          </cell>
          <cell r="L4582">
            <v>0</v>
          </cell>
          <cell r="M4582">
            <v>0</v>
          </cell>
          <cell r="N4582">
            <v>0</v>
          </cell>
          <cell r="O4582">
            <v>0</v>
          </cell>
          <cell r="P4582">
            <v>0</v>
          </cell>
          <cell r="Q4582">
            <v>0</v>
          </cell>
          <cell r="R4582">
            <v>0</v>
          </cell>
          <cell r="S4582">
            <v>0</v>
          </cell>
          <cell r="T4582">
            <v>0</v>
          </cell>
          <cell r="U4582">
            <v>0</v>
          </cell>
          <cell r="V4582">
            <v>0</v>
          </cell>
          <cell r="W4582">
            <v>0</v>
          </cell>
          <cell r="X4582">
            <v>0</v>
          </cell>
          <cell r="Y4582">
            <v>0</v>
          </cell>
        </row>
        <row r="4583">
          <cell r="C4583">
            <v>0</v>
          </cell>
          <cell r="D4583">
            <v>0</v>
          </cell>
          <cell r="E4583">
            <v>0</v>
          </cell>
          <cell r="F4583">
            <v>0</v>
          </cell>
          <cell r="G4583">
            <v>0</v>
          </cell>
          <cell r="H4583">
            <v>0</v>
          </cell>
          <cell r="I4583">
            <v>0</v>
          </cell>
          <cell r="J4583">
            <v>0</v>
          </cell>
          <cell r="K4583">
            <v>0</v>
          </cell>
          <cell r="L4583">
            <v>0</v>
          </cell>
          <cell r="M4583">
            <v>0</v>
          </cell>
          <cell r="N4583">
            <v>0</v>
          </cell>
          <cell r="O4583">
            <v>0</v>
          </cell>
          <cell r="P4583">
            <v>0</v>
          </cell>
          <cell r="Q4583">
            <v>0</v>
          </cell>
          <cell r="R4583">
            <v>0</v>
          </cell>
          <cell r="S4583">
            <v>0</v>
          </cell>
          <cell r="T4583">
            <v>0</v>
          </cell>
          <cell r="U4583">
            <v>0</v>
          </cell>
          <cell r="V4583">
            <v>0</v>
          </cell>
          <cell r="W4583">
            <v>0</v>
          </cell>
          <cell r="X4583">
            <v>0</v>
          </cell>
          <cell r="Y4583">
            <v>0</v>
          </cell>
        </row>
        <row r="4584">
          <cell r="C4584">
            <v>0</v>
          </cell>
          <cell r="D4584">
            <v>0</v>
          </cell>
          <cell r="E4584">
            <v>0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  <cell r="J4584">
            <v>0</v>
          </cell>
          <cell r="K4584">
            <v>0</v>
          </cell>
          <cell r="L4584">
            <v>0</v>
          </cell>
          <cell r="M4584">
            <v>0</v>
          </cell>
          <cell r="N4584">
            <v>0</v>
          </cell>
          <cell r="O4584">
            <v>0</v>
          </cell>
          <cell r="P4584">
            <v>0</v>
          </cell>
          <cell r="Q4584">
            <v>0</v>
          </cell>
          <cell r="R4584">
            <v>0</v>
          </cell>
          <cell r="S4584">
            <v>0</v>
          </cell>
          <cell r="T4584">
            <v>0</v>
          </cell>
          <cell r="U4584">
            <v>0</v>
          </cell>
          <cell r="V4584">
            <v>0</v>
          </cell>
          <cell r="W4584">
            <v>0</v>
          </cell>
          <cell r="X4584">
            <v>0</v>
          </cell>
          <cell r="Y4584">
            <v>0</v>
          </cell>
        </row>
        <row r="4585">
          <cell r="C4585">
            <v>0</v>
          </cell>
          <cell r="D4585">
            <v>0</v>
          </cell>
          <cell r="E4585">
            <v>0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  <cell r="J4585">
            <v>0</v>
          </cell>
          <cell r="K4585">
            <v>0</v>
          </cell>
          <cell r="L4585">
            <v>0</v>
          </cell>
          <cell r="M4585">
            <v>0</v>
          </cell>
          <cell r="N4585">
            <v>0</v>
          </cell>
          <cell r="O4585">
            <v>0</v>
          </cell>
          <cell r="P4585">
            <v>0</v>
          </cell>
          <cell r="Q4585">
            <v>0</v>
          </cell>
          <cell r="R4585">
            <v>0</v>
          </cell>
          <cell r="S4585">
            <v>0</v>
          </cell>
          <cell r="T4585">
            <v>0</v>
          </cell>
          <cell r="U4585">
            <v>0</v>
          </cell>
          <cell r="V4585">
            <v>0</v>
          </cell>
          <cell r="W4585">
            <v>0</v>
          </cell>
          <cell r="X4585">
            <v>0</v>
          </cell>
          <cell r="Y4585">
            <v>0</v>
          </cell>
        </row>
        <row r="4586">
          <cell r="C4586">
            <v>0</v>
          </cell>
          <cell r="D4586">
            <v>0</v>
          </cell>
          <cell r="E4586">
            <v>0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  <cell r="J4586">
            <v>0</v>
          </cell>
          <cell r="K4586">
            <v>0</v>
          </cell>
          <cell r="L4586">
            <v>0</v>
          </cell>
          <cell r="M4586">
            <v>0</v>
          </cell>
          <cell r="N4586">
            <v>0</v>
          </cell>
          <cell r="O4586">
            <v>0</v>
          </cell>
          <cell r="P4586">
            <v>0</v>
          </cell>
          <cell r="Q4586">
            <v>0</v>
          </cell>
          <cell r="R4586">
            <v>0</v>
          </cell>
          <cell r="S4586">
            <v>0</v>
          </cell>
          <cell r="T4586">
            <v>0</v>
          </cell>
          <cell r="U4586">
            <v>0</v>
          </cell>
          <cell r="V4586">
            <v>0</v>
          </cell>
          <cell r="W4586">
            <v>0</v>
          </cell>
          <cell r="X4586">
            <v>0</v>
          </cell>
          <cell r="Y4586">
            <v>0</v>
          </cell>
        </row>
        <row r="4587">
          <cell r="C4587">
            <v>0</v>
          </cell>
          <cell r="D4587">
            <v>0</v>
          </cell>
          <cell r="E4587">
            <v>0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  <cell r="J4587">
            <v>0</v>
          </cell>
          <cell r="K4587">
            <v>0</v>
          </cell>
          <cell r="L4587">
            <v>0</v>
          </cell>
          <cell r="M4587">
            <v>0</v>
          </cell>
          <cell r="N4587">
            <v>0</v>
          </cell>
          <cell r="O4587">
            <v>0</v>
          </cell>
          <cell r="P4587">
            <v>0</v>
          </cell>
          <cell r="Q4587">
            <v>0</v>
          </cell>
          <cell r="R4587">
            <v>0</v>
          </cell>
          <cell r="S4587">
            <v>0</v>
          </cell>
          <cell r="T4587">
            <v>0</v>
          </cell>
          <cell r="U4587">
            <v>0</v>
          </cell>
          <cell r="V4587">
            <v>0</v>
          </cell>
          <cell r="W4587">
            <v>0</v>
          </cell>
          <cell r="X4587">
            <v>0</v>
          </cell>
          <cell r="Y4587">
            <v>0</v>
          </cell>
        </row>
        <row r="4588">
          <cell r="C4588">
            <v>0</v>
          </cell>
          <cell r="D4588">
            <v>0</v>
          </cell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</row>
        <row r="4589">
          <cell r="C4589">
            <v>0</v>
          </cell>
          <cell r="D4589">
            <v>0</v>
          </cell>
          <cell r="E4589">
            <v>0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  <cell r="J4589">
            <v>0</v>
          </cell>
          <cell r="K4589">
            <v>0</v>
          </cell>
          <cell r="L4589">
            <v>0</v>
          </cell>
          <cell r="M4589">
            <v>0</v>
          </cell>
          <cell r="N4589">
            <v>0</v>
          </cell>
          <cell r="O4589">
            <v>0</v>
          </cell>
          <cell r="P4589">
            <v>0</v>
          </cell>
          <cell r="Q4589">
            <v>0</v>
          </cell>
          <cell r="R4589">
            <v>0</v>
          </cell>
          <cell r="S4589">
            <v>0</v>
          </cell>
          <cell r="T4589">
            <v>0</v>
          </cell>
          <cell r="U4589">
            <v>0</v>
          </cell>
          <cell r="V4589">
            <v>0</v>
          </cell>
          <cell r="W4589">
            <v>0</v>
          </cell>
          <cell r="X4589">
            <v>0</v>
          </cell>
          <cell r="Y4589">
            <v>0</v>
          </cell>
        </row>
        <row r="4590">
          <cell r="C4590">
            <v>0</v>
          </cell>
          <cell r="D4590">
            <v>0</v>
          </cell>
          <cell r="E4590">
            <v>0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  <cell r="J4590">
            <v>0</v>
          </cell>
          <cell r="K4590">
            <v>0</v>
          </cell>
          <cell r="L4590">
            <v>0</v>
          </cell>
          <cell r="M4590">
            <v>0</v>
          </cell>
          <cell r="N4590">
            <v>0</v>
          </cell>
          <cell r="O4590">
            <v>0</v>
          </cell>
          <cell r="P4590">
            <v>0</v>
          </cell>
          <cell r="Q4590">
            <v>0</v>
          </cell>
          <cell r="R4590">
            <v>0</v>
          </cell>
          <cell r="S4590">
            <v>0</v>
          </cell>
          <cell r="T4590">
            <v>0</v>
          </cell>
          <cell r="U4590">
            <v>0</v>
          </cell>
          <cell r="V4590">
            <v>0</v>
          </cell>
          <cell r="W4590">
            <v>0</v>
          </cell>
          <cell r="X4590">
            <v>0</v>
          </cell>
          <cell r="Y4590">
            <v>0</v>
          </cell>
        </row>
        <row r="4591">
          <cell r="C4591">
            <v>0</v>
          </cell>
          <cell r="D4591">
            <v>0</v>
          </cell>
          <cell r="E4591">
            <v>0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  <cell r="J4591">
            <v>0</v>
          </cell>
          <cell r="K4591">
            <v>0</v>
          </cell>
          <cell r="L4591">
            <v>0</v>
          </cell>
          <cell r="M4591">
            <v>0</v>
          </cell>
          <cell r="N4591">
            <v>0</v>
          </cell>
          <cell r="O4591">
            <v>0</v>
          </cell>
          <cell r="P4591">
            <v>0</v>
          </cell>
          <cell r="Q4591">
            <v>0</v>
          </cell>
          <cell r="R4591">
            <v>0</v>
          </cell>
          <cell r="S4591">
            <v>0</v>
          </cell>
          <cell r="T4591">
            <v>0</v>
          </cell>
          <cell r="U4591">
            <v>0</v>
          </cell>
          <cell r="V4591">
            <v>0</v>
          </cell>
          <cell r="W4591">
            <v>0</v>
          </cell>
          <cell r="X4591">
            <v>0</v>
          </cell>
          <cell r="Y4591">
            <v>0</v>
          </cell>
        </row>
        <row r="4592">
          <cell r="C4592">
            <v>0</v>
          </cell>
          <cell r="D4592">
            <v>0</v>
          </cell>
          <cell r="E4592">
            <v>0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  <cell r="J4592">
            <v>0</v>
          </cell>
          <cell r="K4592">
            <v>56</v>
          </cell>
          <cell r="L4592">
            <v>0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0</v>
          </cell>
          <cell r="S4592">
            <v>0</v>
          </cell>
          <cell r="T4592">
            <v>0</v>
          </cell>
          <cell r="U4592">
            <v>0</v>
          </cell>
          <cell r="V4592">
            <v>0</v>
          </cell>
          <cell r="W4592">
            <v>0</v>
          </cell>
          <cell r="X4592">
            <v>56</v>
          </cell>
          <cell r="Y4592">
            <v>56</v>
          </cell>
        </row>
        <row r="4593">
          <cell r="C4593">
            <v>0</v>
          </cell>
          <cell r="D4593">
            <v>0</v>
          </cell>
          <cell r="E4593">
            <v>0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  <cell r="J4593">
            <v>0</v>
          </cell>
          <cell r="K4593">
            <v>0</v>
          </cell>
          <cell r="L4593">
            <v>0</v>
          </cell>
          <cell r="M4593">
            <v>0</v>
          </cell>
          <cell r="N4593">
            <v>0</v>
          </cell>
          <cell r="O4593">
            <v>0</v>
          </cell>
          <cell r="P4593">
            <v>0</v>
          </cell>
          <cell r="Q4593">
            <v>0</v>
          </cell>
          <cell r="R4593">
            <v>0</v>
          </cell>
          <cell r="S4593">
            <v>0</v>
          </cell>
          <cell r="T4593">
            <v>0</v>
          </cell>
          <cell r="U4593">
            <v>0</v>
          </cell>
          <cell r="V4593">
            <v>0</v>
          </cell>
          <cell r="W4593">
            <v>0</v>
          </cell>
          <cell r="X4593">
            <v>0</v>
          </cell>
          <cell r="Y4593">
            <v>0</v>
          </cell>
        </row>
        <row r="4594">
          <cell r="C4594">
            <v>0</v>
          </cell>
          <cell r="D4594">
            <v>0</v>
          </cell>
          <cell r="E4594">
            <v>0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  <cell r="J4594">
            <v>0</v>
          </cell>
          <cell r="K4594">
            <v>0</v>
          </cell>
          <cell r="L4594">
            <v>0</v>
          </cell>
          <cell r="M4594">
            <v>0</v>
          </cell>
          <cell r="N4594">
            <v>0</v>
          </cell>
          <cell r="O4594">
            <v>0</v>
          </cell>
          <cell r="P4594">
            <v>0</v>
          </cell>
          <cell r="Q4594">
            <v>0</v>
          </cell>
          <cell r="R4594">
            <v>0</v>
          </cell>
          <cell r="S4594">
            <v>0</v>
          </cell>
          <cell r="T4594">
            <v>0</v>
          </cell>
          <cell r="U4594">
            <v>0</v>
          </cell>
          <cell r="V4594">
            <v>0</v>
          </cell>
          <cell r="W4594">
            <v>0</v>
          </cell>
          <cell r="X4594">
            <v>0</v>
          </cell>
          <cell r="Y4594">
            <v>0</v>
          </cell>
        </row>
        <row r="4595">
          <cell r="C4595">
            <v>0</v>
          </cell>
          <cell r="D4595">
            <v>0</v>
          </cell>
          <cell r="E4595">
            <v>0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  <cell r="J4595">
            <v>0</v>
          </cell>
          <cell r="K4595">
            <v>0</v>
          </cell>
          <cell r="L4595">
            <v>0</v>
          </cell>
          <cell r="M4595">
            <v>0</v>
          </cell>
          <cell r="N4595">
            <v>0</v>
          </cell>
          <cell r="O4595">
            <v>0</v>
          </cell>
          <cell r="P4595">
            <v>0</v>
          </cell>
          <cell r="Q4595">
            <v>0</v>
          </cell>
          <cell r="R4595">
            <v>0</v>
          </cell>
          <cell r="S4595">
            <v>0</v>
          </cell>
          <cell r="T4595">
            <v>0</v>
          </cell>
          <cell r="U4595">
            <v>0</v>
          </cell>
          <cell r="V4595">
            <v>0</v>
          </cell>
          <cell r="W4595">
            <v>0</v>
          </cell>
          <cell r="X4595">
            <v>0</v>
          </cell>
          <cell r="Y4595">
            <v>0</v>
          </cell>
        </row>
        <row r="4596">
          <cell r="C4596">
            <v>0</v>
          </cell>
          <cell r="D4596">
            <v>0</v>
          </cell>
          <cell r="E4596">
            <v>0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  <cell r="J4596">
            <v>0</v>
          </cell>
          <cell r="K4596">
            <v>0</v>
          </cell>
          <cell r="L4596">
            <v>0</v>
          </cell>
          <cell r="M4596">
            <v>0</v>
          </cell>
          <cell r="N4596">
            <v>0</v>
          </cell>
          <cell r="O4596">
            <v>0</v>
          </cell>
          <cell r="P4596">
            <v>0</v>
          </cell>
          <cell r="Q4596">
            <v>0</v>
          </cell>
          <cell r="R4596">
            <v>0</v>
          </cell>
          <cell r="S4596">
            <v>0</v>
          </cell>
          <cell r="T4596">
            <v>0</v>
          </cell>
          <cell r="U4596">
            <v>0</v>
          </cell>
          <cell r="V4596">
            <v>0</v>
          </cell>
          <cell r="W4596">
            <v>0</v>
          </cell>
          <cell r="X4596">
            <v>0</v>
          </cell>
          <cell r="Y4596">
            <v>0</v>
          </cell>
        </row>
        <row r="4597">
          <cell r="C4597">
            <v>0</v>
          </cell>
          <cell r="D4597">
            <v>0</v>
          </cell>
          <cell r="E4597">
            <v>0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  <cell r="J4597">
            <v>0</v>
          </cell>
          <cell r="K4597">
            <v>0</v>
          </cell>
          <cell r="L4597">
            <v>0</v>
          </cell>
          <cell r="M4597">
            <v>0</v>
          </cell>
          <cell r="N4597">
            <v>0</v>
          </cell>
          <cell r="O4597">
            <v>0</v>
          </cell>
          <cell r="P4597">
            <v>0</v>
          </cell>
          <cell r="Q4597">
            <v>0</v>
          </cell>
          <cell r="R4597">
            <v>0</v>
          </cell>
          <cell r="S4597">
            <v>0</v>
          </cell>
          <cell r="T4597">
            <v>0</v>
          </cell>
          <cell r="U4597">
            <v>0</v>
          </cell>
          <cell r="V4597">
            <v>0</v>
          </cell>
          <cell r="W4597">
            <v>0</v>
          </cell>
          <cell r="X4597">
            <v>0</v>
          </cell>
          <cell r="Y4597">
            <v>0</v>
          </cell>
        </row>
        <row r="4598">
          <cell r="C4598">
            <v>0</v>
          </cell>
          <cell r="D4598">
            <v>0</v>
          </cell>
          <cell r="E4598">
            <v>0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  <cell r="J4598">
            <v>0</v>
          </cell>
          <cell r="K4598">
            <v>0</v>
          </cell>
          <cell r="L4598">
            <v>0</v>
          </cell>
          <cell r="M4598">
            <v>0</v>
          </cell>
          <cell r="N4598">
            <v>0</v>
          </cell>
          <cell r="O4598">
            <v>0</v>
          </cell>
          <cell r="P4598">
            <v>0</v>
          </cell>
          <cell r="Q4598">
            <v>0</v>
          </cell>
          <cell r="R4598">
            <v>0</v>
          </cell>
          <cell r="S4598">
            <v>0</v>
          </cell>
          <cell r="T4598">
            <v>0</v>
          </cell>
          <cell r="U4598">
            <v>0</v>
          </cell>
          <cell r="V4598">
            <v>0</v>
          </cell>
          <cell r="W4598">
            <v>0</v>
          </cell>
          <cell r="X4598">
            <v>0</v>
          </cell>
          <cell r="Y4598">
            <v>0</v>
          </cell>
        </row>
        <row r="4599">
          <cell r="C4599">
            <v>0</v>
          </cell>
          <cell r="D4599">
            <v>0</v>
          </cell>
          <cell r="E4599">
            <v>0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  <cell r="J4599">
            <v>0</v>
          </cell>
          <cell r="K4599">
            <v>0</v>
          </cell>
          <cell r="L4599">
            <v>0</v>
          </cell>
          <cell r="M4599">
            <v>0</v>
          </cell>
          <cell r="N4599">
            <v>0</v>
          </cell>
          <cell r="O4599">
            <v>0</v>
          </cell>
          <cell r="P4599">
            <v>0</v>
          </cell>
          <cell r="Q4599">
            <v>0</v>
          </cell>
          <cell r="R4599">
            <v>0</v>
          </cell>
          <cell r="S4599">
            <v>0</v>
          </cell>
          <cell r="T4599">
            <v>0</v>
          </cell>
          <cell r="U4599">
            <v>0</v>
          </cell>
          <cell r="V4599">
            <v>0</v>
          </cell>
          <cell r="W4599">
            <v>0</v>
          </cell>
          <cell r="X4599">
            <v>0</v>
          </cell>
          <cell r="Y4599">
            <v>0</v>
          </cell>
        </row>
        <row r="4600">
          <cell r="C4600">
            <v>0</v>
          </cell>
          <cell r="D4600">
            <v>0</v>
          </cell>
          <cell r="E4600">
            <v>0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  <cell r="J4600">
            <v>0</v>
          </cell>
          <cell r="K4600">
            <v>0</v>
          </cell>
          <cell r="L4600">
            <v>0</v>
          </cell>
          <cell r="M4600">
            <v>0</v>
          </cell>
          <cell r="N4600">
            <v>0</v>
          </cell>
          <cell r="O4600">
            <v>0</v>
          </cell>
          <cell r="P4600">
            <v>0</v>
          </cell>
          <cell r="Q4600">
            <v>0</v>
          </cell>
          <cell r="R4600">
            <v>0</v>
          </cell>
          <cell r="S4600">
            <v>0</v>
          </cell>
          <cell r="T4600">
            <v>0</v>
          </cell>
          <cell r="U4600">
            <v>0</v>
          </cell>
          <cell r="V4600">
            <v>0</v>
          </cell>
          <cell r="W4600">
            <v>0</v>
          </cell>
          <cell r="X4600">
            <v>0</v>
          </cell>
          <cell r="Y4600">
            <v>0</v>
          </cell>
        </row>
        <row r="4601">
          <cell r="C4601">
            <v>0</v>
          </cell>
          <cell r="D4601">
            <v>0</v>
          </cell>
          <cell r="E4601">
            <v>0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  <cell r="J4601">
            <v>0</v>
          </cell>
          <cell r="K4601">
            <v>56</v>
          </cell>
          <cell r="L4601">
            <v>0</v>
          </cell>
          <cell r="M4601">
            <v>0</v>
          </cell>
          <cell r="N4601">
            <v>0</v>
          </cell>
          <cell r="O4601">
            <v>0</v>
          </cell>
          <cell r="P4601">
            <v>0</v>
          </cell>
          <cell r="Q4601">
            <v>0</v>
          </cell>
          <cell r="R4601">
            <v>0</v>
          </cell>
          <cell r="S4601">
            <v>0</v>
          </cell>
          <cell r="T4601">
            <v>0</v>
          </cell>
          <cell r="U4601">
            <v>0</v>
          </cell>
          <cell r="V4601">
            <v>0</v>
          </cell>
          <cell r="W4601">
            <v>0</v>
          </cell>
          <cell r="X4601">
            <v>56</v>
          </cell>
          <cell r="Y4601">
            <v>56</v>
          </cell>
        </row>
        <row r="4602">
          <cell r="C4602">
            <v>0</v>
          </cell>
          <cell r="D4602">
            <v>0</v>
          </cell>
          <cell r="E4602">
            <v>0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  <cell r="J4602">
            <v>0</v>
          </cell>
          <cell r="K4602">
            <v>42957</v>
          </cell>
          <cell r="L4602">
            <v>0</v>
          </cell>
          <cell r="M4602">
            <v>0</v>
          </cell>
          <cell r="N4602">
            <v>0</v>
          </cell>
          <cell r="O4602">
            <v>0</v>
          </cell>
          <cell r="P4602">
            <v>0</v>
          </cell>
          <cell r="Q4602">
            <v>0</v>
          </cell>
          <cell r="R4602">
            <v>0</v>
          </cell>
          <cell r="S4602">
            <v>0</v>
          </cell>
          <cell r="T4602">
            <v>0</v>
          </cell>
          <cell r="U4602">
            <v>0</v>
          </cell>
          <cell r="V4602">
            <v>0</v>
          </cell>
          <cell r="W4602">
            <v>0</v>
          </cell>
          <cell r="X4602">
            <v>42957</v>
          </cell>
          <cell r="Y4602">
            <v>42957</v>
          </cell>
        </row>
        <row r="4603">
          <cell r="C4603">
            <v>0</v>
          </cell>
          <cell r="D4603">
            <v>0</v>
          </cell>
          <cell r="E4603">
            <v>0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  <cell r="J4603">
            <v>0</v>
          </cell>
          <cell r="K4603">
            <v>37031</v>
          </cell>
          <cell r="L4603">
            <v>0</v>
          </cell>
          <cell r="M4603">
            <v>0</v>
          </cell>
          <cell r="N4603">
            <v>0</v>
          </cell>
          <cell r="O4603">
            <v>0</v>
          </cell>
          <cell r="P4603">
            <v>0</v>
          </cell>
          <cell r="Q4603">
            <v>0</v>
          </cell>
          <cell r="R4603">
            <v>0</v>
          </cell>
          <cell r="S4603">
            <v>0</v>
          </cell>
          <cell r="T4603">
            <v>0</v>
          </cell>
          <cell r="U4603">
            <v>0</v>
          </cell>
          <cell r="V4603">
            <v>0</v>
          </cell>
          <cell r="W4603">
            <v>0</v>
          </cell>
          <cell r="X4603">
            <v>37031</v>
          </cell>
          <cell r="Y4603">
            <v>37031</v>
          </cell>
        </row>
        <row r="4604">
          <cell r="C4604">
            <v>0</v>
          </cell>
          <cell r="D4604">
            <v>0</v>
          </cell>
          <cell r="E4604">
            <v>0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  <cell r="J4604">
            <v>0</v>
          </cell>
          <cell r="K4604">
            <v>73304</v>
          </cell>
          <cell r="L4604">
            <v>0</v>
          </cell>
          <cell r="M4604">
            <v>0</v>
          </cell>
          <cell r="N4604">
            <v>0</v>
          </cell>
          <cell r="O4604">
            <v>0</v>
          </cell>
          <cell r="P4604">
            <v>0</v>
          </cell>
          <cell r="Q4604">
            <v>0</v>
          </cell>
          <cell r="R4604">
            <v>0</v>
          </cell>
          <cell r="S4604">
            <v>0</v>
          </cell>
          <cell r="T4604">
            <v>0</v>
          </cell>
          <cell r="U4604">
            <v>0</v>
          </cell>
          <cell r="V4604">
            <v>0</v>
          </cell>
          <cell r="W4604">
            <v>0</v>
          </cell>
          <cell r="X4604">
            <v>73304</v>
          </cell>
          <cell r="Y4604">
            <v>73304</v>
          </cell>
        </row>
        <row r="4605">
          <cell r="C4605">
            <v>0</v>
          </cell>
          <cell r="D4605">
            <v>0</v>
          </cell>
          <cell r="E4605">
            <v>0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  <cell r="J4605">
            <v>0</v>
          </cell>
          <cell r="K4605">
            <v>59080</v>
          </cell>
          <cell r="L4605">
            <v>0</v>
          </cell>
          <cell r="M4605">
            <v>0</v>
          </cell>
          <cell r="N4605">
            <v>0</v>
          </cell>
          <cell r="O4605">
            <v>0</v>
          </cell>
          <cell r="P4605">
            <v>0</v>
          </cell>
          <cell r="Q4605">
            <v>0</v>
          </cell>
          <cell r="R4605">
            <v>0</v>
          </cell>
          <cell r="S4605">
            <v>0</v>
          </cell>
          <cell r="T4605">
            <v>0</v>
          </cell>
          <cell r="U4605">
            <v>0</v>
          </cell>
          <cell r="V4605">
            <v>0</v>
          </cell>
          <cell r="W4605">
            <v>0</v>
          </cell>
          <cell r="X4605">
            <v>59080</v>
          </cell>
          <cell r="Y4605">
            <v>59080</v>
          </cell>
        </row>
        <row r="4606">
          <cell r="C4606">
            <v>0</v>
          </cell>
          <cell r="D4606">
            <v>0</v>
          </cell>
          <cell r="E4606">
            <v>0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  <cell r="J4606">
            <v>0</v>
          </cell>
          <cell r="K4606">
            <v>60185</v>
          </cell>
          <cell r="L4606">
            <v>0</v>
          </cell>
          <cell r="M4606">
            <v>0</v>
          </cell>
          <cell r="N4606">
            <v>0</v>
          </cell>
          <cell r="O4606">
            <v>0</v>
          </cell>
          <cell r="P4606">
            <v>0</v>
          </cell>
          <cell r="Q4606">
            <v>0</v>
          </cell>
          <cell r="R4606">
            <v>0</v>
          </cell>
          <cell r="S4606">
            <v>0</v>
          </cell>
          <cell r="T4606">
            <v>0</v>
          </cell>
          <cell r="U4606">
            <v>0</v>
          </cell>
          <cell r="V4606">
            <v>0</v>
          </cell>
          <cell r="W4606">
            <v>0</v>
          </cell>
          <cell r="X4606">
            <v>60185</v>
          </cell>
          <cell r="Y4606">
            <v>60185</v>
          </cell>
        </row>
        <row r="4607">
          <cell r="C4607">
            <v>0</v>
          </cell>
          <cell r="D4607">
            <v>0</v>
          </cell>
          <cell r="E4607">
            <v>0</v>
          </cell>
          <cell r="F4607">
            <v>0</v>
          </cell>
          <cell r="G4607">
            <v>0</v>
          </cell>
          <cell r="H4607">
            <v>0</v>
          </cell>
          <cell r="I4607">
            <v>0</v>
          </cell>
          <cell r="J4607">
            <v>0</v>
          </cell>
          <cell r="K4607">
            <v>159671</v>
          </cell>
          <cell r="L4607">
            <v>0</v>
          </cell>
          <cell r="M4607">
            <v>0</v>
          </cell>
          <cell r="N4607">
            <v>0</v>
          </cell>
          <cell r="O4607">
            <v>0</v>
          </cell>
          <cell r="P4607">
            <v>0</v>
          </cell>
          <cell r="Q4607">
            <v>0</v>
          </cell>
          <cell r="R4607">
            <v>0</v>
          </cell>
          <cell r="S4607">
            <v>0</v>
          </cell>
          <cell r="T4607">
            <v>0</v>
          </cell>
          <cell r="U4607">
            <v>0</v>
          </cell>
          <cell r="V4607">
            <v>0</v>
          </cell>
          <cell r="W4607">
            <v>0</v>
          </cell>
          <cell r="X4607">
            <v>159671</v>
          </cell>
          <cell r="Y4607">
            <v>159671</v>
          </cell>
        </row>
        <row r="4608">
          <cell r="C4608">
            <v>0</v>
          </cell>
          <cell r="D4608">
            <v>0</v>
          </cell>
          <cell r="E4608">
            <v>0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  <cell r="J4608">
            <v>0</v>
          </cell>
          <cell r="K4608">
            <v>29616</v>
          </cell>
          <cell r="L4608">
            <v>0</v>
          </cell>
          <cell r="M4608">
            <v>0</v>
          </cell>
          <cell r="N4608">
            <v>0</v>
          </cell>
          <cell r="O4608">
            <v>0</v>
          </cell>
          <cell r="P4608">
            <v>0</v>
          </cell>
          <cell r="Q4608">
            <v>0</v>
          </cell>
          <cell r="R4608">
            <v>0</v>
          </cell>
          <cell r="S4608">
            <v>0</v>
          </cell>
          <cell r="T4608">
            <v>0</v>
          </cell>
          <cell r="U4608">
            <v>0</v>
          </cell>
          <cell r="V4608">
            <v>0</v>
          </cell>
          <cell r="W4608">
            <v>0</v>
          </cell>
          <cell r="X4608">
            <v>29616</v>
          </cell>
          <cell r="Y4608">
            <v>29616</v>
          </cell>
        </row>
        <row r="4609">
          <cell r="C4609">
            <v>0</v>
          </cell>
          <cell r="D4609">
            <v>0</v>
          </cell>
          <cell r="E4609">
            <v>0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  <cell r="J4609">
            <v>0</v>
          </cell>
          <cell r="K4609">
            <v>48172</v>
          </cell>
          <cell r="L4609">
            <v>0</v>
          </cell>
          <cell r="M4609">
            <v>0</v>
          </cell>
          <cell r="N4609">
            <v>0</v>
          </cell>
          <cell r="O4609">
            <v>0</v>
          </cell>
          <cell r="P4609">
            <v>0</v>
          </cell>
          <cell r="Q4609">
            <v>0</v>
          </cell>
          <cell r="R4609">
            <v>0</v>
          </cell>
          <cell r="S4609">
            <v>0</v>
          </cell>
          <cell r="T4609">
            <v>0</v>
          </cell>
          <cell r="U4609">
            <v>0</v>
          </cell>
          <cell r="V4609">
            <v>0</v>
          </cell>
          <cell r="W4609">
            <v>0</v>
          </cell>
          <cell r="X4609">
            <v>48172</v>
          </cell>
          <cell r="Y4609">
            <v>48172</v>
          </cell>
        </row>
        <row r="4610">
          <cell r="C4610">
            <v>0</v>
          </cell>
          <cell r="D4610">
            <v>0</v>
          </cell>
          <cell r="E4610">
            <v>0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  <cell r="J4610">
            <v>0</v>
          </cell>
          <cell r="K4610">
            <v>29511</v>
          </cell>
          <cell r="L4610">
            <v>0</v>
          </cell>
          <cell r="M4610">
            <v>0</v>
          </cell>
          <cell r="N4610">
            <v>0</v>
          </cell>
          <cell r="O4610">
            <v>0</v>
          </cell>
          <cell r="P4610">
            <v>0</v>
          </cell>
          <cell r="Q4610">
            <v>0</v>
          </cell>
          <cell r="R4610">
            <v>0</v>
          </cell>
          <cell r="S4610">
            <v>0</v>
          </cell>
          <cell r="T4610">
            <v>0</v>
          </cell>
          <cell r="U4610">
            <v>0</v>
          </cell>
          <cell r="V4610">
            <v>0</v>
          </cell>
          <cell r="W4610">
            <v>0</v>
          </cell>
          <cell r="X4610">
            <v>29511</v>
          </cell>
          <cell r="Y4610">
            <v>29511</v>
          </cell>
        </row>
        <row r="4611">
          <cell r="C4611">
            <v>0</v>
          </cell>
          <cell r="D4611">
            <v>0</v>
          </cell>
          <cell r="E4611">
            <v>0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  <cell r="J4611">
            <v>0</v>
          </cell>
          <cell r="K4611">
            <v>0</v>
          </cell>
          <cell r="L4611">
            <v>0</v>
          </cell>
          <cell r="M4611">
            <v>0</v>
          </cell>
          <cell r="N4611">
            <v>0</v>
          </cell>
          <cell r="O4611">
            <v>0</v>
          </cell>
          <cell r="P4611">
            <v>0</v>
          </cell>
          <cell r="Q4611">
            <v>0</v>
          </cell>
          <cell r="R4611">
            <v>0</v>
          </cell>
          <cell r="S4611">
            <v>0</v>
          </cell>
          <cell r="T4611">
            <v>0</v>
          </cell>
          <cell r="U4611">
            <v>0</v>
          </cell>
          <cell r="V4611">
            <v>0</v>
          </cell>
          <cell r="W4611">
            <v>0</v>
          </cell>
          <cell r="X4611">
            <v>0</v>
          </cell>
          <cell r="Y4611">
            <v>0</v>
          </cell>
        </row>
        <row r="4612">
          <cell r="C4612">
            <v>0</v>
          </cell>
          <cell r="D4612">
            <v>0</v>
          </cell>
          <cell r="E4612">
            <v>0</v>
          </cell>
          <cell r="F4612">
            <v>0</v>
          </cell>
          <cell r="G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92436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92436</v>
          </cell>
          <cell r="Y4612">
            <v>92436</v>
          </cell>
        </row>
        <row r="4613">
          <cell r="C4613">
            <v>0</v>
          </cell>
          <cell r="D4613">
            <v>0</v>
          </cell>
          <cell r="E4613">
            <v>0</v>
          </cell>
          <cell r="F4613">
            <v>0</v>
          </cell>
          <cell r="G4613">
            <v>0</v>
          </cell>
          <cell r="H4613">
            <v>0</v>
          </cell>
          <cell r="I4613">
            <v>0</v>
          </cell>
          <cell r="J4613">
            <v>0</v>
          </cell>
          <cell r="K4613">
            <v>140793</v>
          </cell>
          <cell r="L4613">
            <v>0</v>
          </cell>
          <cell r="M4613">
            <v>0</v>
          </cell>
          <cell r="N4613">
            <v>0</v>
          </cell>
          <cell r="O4613">
            <v>0</v>
          </cell>
          <cell r="P4613">
            <v>0</v>
          </cell>
          <cell r="Q4613">
            <v>0</v>
          </cell>
          <cell r="R4613">
            <v>0</v>
          </cell>
          <cell r="S4613">
            <v>0</v>
          </cell>
          <cell r="T4613">
            <v>0</v>
          </cell>
          <cell r="U4613">
            <v>0</v>
          </cell>
          <cell r="V4613">
            <v>0</v>
          </cell>
          <cell r="W4613">
            <v>0</v>
          </cell>
          <cell r="X4613">
            <v>140793</v>
          </cell>
          <cell r="Y4613">
            <v>140793</v>
          </cell>
        </row>
        <row r="4614">
          <cell r="C4614">
            <v>0</v>
          </cell>
          <cell r="D4614">
            <v>0</v>
          </cell>
          <cell r="E4614">
            <v>0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  <cell r="J4614">
            <v>0</v>
          </cell>
          <cell r="K4614">
            <v>49887</v>
          </cell>
          <cell r="L4614">
            <v>0</v>
          </cell>
          <cell r="M4614">
            <v>0</v>
          </cell>
          <cell r="N4614">
            <v>0</v>
          </cell>
          <cell r="O4614">
            <v>0</v>
          </cell>
          <cell r="P4614">
            <v>0</v>
          </cell>
          <cell r="Q4614">
            <v>0</v>
          </cell>
          <cell r="R4614">
            <v>0</v>
          </cell>
          <cell r="S4614">
            <v>0</v>
          </cell>
          <cell r="T4614">
            <v>0</v>
          </cell>
          <cell r="U4614">
            <v>0</v>
          </cell>
          <cell r="V4614">
            <v>0</v>
          </cell>
          <cell r="W4614">
            <v>0</v>
          </cell>
          <cell r="X4614">
            <v>49887</v>
          </cell>
          <cell r="Y4614">
            <v>49887</v>
          </cell>
        </row>
        <row r="4615">
          <cell r="C4615">
            <v>0</v>
          </cell>
          <cell r="D4615">
            <v>0</v>
          </cell>
          <cell r="E4615">
            <v>0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  <cell r="J4615">
            <v>0</v>
          </cell>
          <cell r="K4615">
            <v>0</v>
          </cell>
          <cell r="L4615">
            <v>0</v>
          </cell>
          <cell r="M4615">
            <v>0</v>
          </cell>
          <cell r="N4615">
            <v>0</v>
          </cell>
          <cell r="O4615">
            <v>0</v>
          </cell>
          <cell r="P4615">
            <v>0</v>
          </cell>
          <cell r="Q4615">
            <v>0</v>
          </cell>
          <cell r="R4615">
            <v>0</v>
          </cell>
          <cell r="S4615">
            <v>0</v>
          </cell>
          <cell r="T4615">
            <v>0</v>
          </cell>
          <cell r="U4615">
            <v>0</v>
          </cell>
          <cell r="V4615">
            <v>0</v>
          </cell>
          <cell r="W4615">
            <v>0</v>
          </cell>
          <cell r="X4615">
            <v>0</v>
          </cell>
          <cell r="Y4615">
            <v>0</v>
          </cell>
        </row>
        <row r="4616">
          <cell r="C4616">
            <v>0</v>
          </cell>
          <cell r="D4616">
            <v>0</v>
          </cell>
          <cell r="E4616">
            <v>0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  <cell r="J4616">
            <v>0</v>
          </cell>
          <cell r="K4616">
            <v>0</v>
          </cell>
          <cell r="L4616">
            <v>0</v>
          </cell>
          <cell r="M4616">
            <v>0</v>
          </cell>
          <cell r="N4616">
            <v>0</v>
          </cell>
          <cell r="O4616">
            <v>0</v>
          </cell>
          <cell r="P4616">
            <v>0</v>
          </cell>
          <cell r="Q4616">
            <v>0</v>
          </cell>
          <cell r="R4616">
            <v>0</v>
          </cell>
          <cell r="S4616">
            <v>0</v>
          </cell>
          <cell r="T4616">
            <v>0</v>
          </cell>
          <cell r="U4616">
            <v>0</v>
          </cell>
          <cell r="V4616">
            <v>0</v>
          </cell>
          <cell r="W4616">
            <v>0</v>
          </cell>
          <cell r="X4616">
            <v>0</v>
          </cell>
          <cell r="Y4616">
            <v>0</v>
          </cell>
        </row>
        <row r="4617">
          <cell r="C4617">
            <v>0</v>
          </cell>
          <cell r="D4617">
            <v>0</v>
          </cell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  <cell r="O4617">
            <v>0</v>
          </cell>
          <cell r="P4617">
            <v>0</v>
          </cell>
          <cell r="Q4617">
            <v>0</v>
          </cell>
          <cell r="R4617">
            <v>0</v>
          </cell>
          <cell r="S4617">
            <v>0</v>
          </cell>
          <cell r="T4617">
            <v>0</v>
          </cell>
          <cell r="U4617">
            <v>0</v>
          </cell>
          <cell r="V4617">
            <v>0</v>
          </cell>
          <cell r="W4617">
            <v>0</v>
          </cell>
          <cell r="X4617">
            <v>0</v>
          </cell>
          <cell r="Y4617">
            <v>0</v>
          </cell>
        </row>
        <row r="4618">
          <cell r="C4618">
            <v>0</v>
          </cell>
          <cell r="D4618">
            <v>0</v>
          </cell>
          <cell r="E4618">
            <v>0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  <cell r="J4618">
            <v>0</v>
          </cell>
          <cell r="K4618">
            <v>0</v>
          </cell>
          <cell r="L4618">
            <v>0</v>
          </cell>
          <cell r="M4618">
            <v>0</v>
          </cell>
          <cell r="N4618">
            <v>0</v>
          </cell>
          <cell r="O4618">
            <v>0</v>
          </cell>
          <cell r="P4618">
            <v>0</v>
          </cell>
          <cell r="Q4618">
            <v>0</v>
          </cell>
          <cell r="R4618">
            <v>0</v>
          </cell>
          <cell r="S4618">
            <v>0</v>
          </cell>
          <cell r="T4618">
            <v>0</v>
          </cell>
          <cell r="U4618">
            <v>0</v>
          </cell>
          <cell r="V4618">
            <v>0</v>
          </cell>
          <cell r="W4618">
            <v>0</v>
          </cell>
          <cell r="X4618">
            <v>0</v>
          </cell>
          <cell r="Y4618">
            <v>0</v>
          </cell>
        </row>
        <row r="4619">
          <cell r="C4619">
            <v>0</v>
          </cell>
          <cell r="D4619">
            <v>0</v>
          </cell>
          <cell r="E4619">
            <v>0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  <cell r="J4619">
            <v>0</v>
          </cell>
          <cell r="K4619">
            <v>0</v>
          </cell>
          <cell r="L4619">
            <v>0</v>
          </cell>
          <cell r="M4619">
            <v>0</v>
          </cell>
          <cell r="N4619">
            <v>0</v>
          </cell>
          <cell r="O4619">
            <v>0</v>
          </cell>
          <cell r="P4619">
            <v>0</v>
          </cell>
          <cell r="Q4619">
            <v>0</v>
          </cell>
          <cell r="R4619">
            <v>0</v>
          </cell>
          <cell r="S4619">
            <v>0</v>
          </cell>
          <cell r="T4619">
            <v>0</v>
          </cell>
          <cell r="U4619">
            <v>0</v>
          </cell>
          <cell r="V4619">
            <v>0</v>
          </cell>
          <cell r="W4619">
            <v>0</v>
          </cell>
          <cell r="X4619">
            <v>0</v>
          </cell>
          <cell r="Y4619">
            <v>0</v>
          </cell>
        </row>
        <row r="4620">
          <cell r="C4620">
            <v>0</v>
          </cell>
          <cell r="D4620">
            <v>0</v>
          </cell>
          <cell r="E4620">
            <v>0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  <cell r="J4620">
            <v>0</v>
          </cell>
          <cell r="K4620">
            <v>0</v>
          </cell>
          <cell r="L4620">
            <v>0</v>
          </cell>
          <cell r="M4620">
            <v>0</v>
          </cell>
          <cell r="N4620">
            <v>0</v>
          </cell>
          <cell r="O4620">
            <v>0</v>
          </cell>
          <cell r="P4620">
            <v>0</v>
          </cell>
          <cell r="Q4620">
            <v>0</v>
          </cell>
          <cell r="R4620">
            <v>0</v>
          </cell>
          <cell r="S4620">
            <v>0</v>
          </cell>
          <cell r="T4620">
            <v>0</v>
          </cell>
          <cell r="U4620">
            <v>0</v>
          </cell>
          <cell r="V4620">
            <v>0</v>
          </cell>
          <cell r="W4620">
            <v>0</v>
          </cell>
          <cell r="X4620">
            <v>0</v>
          </cell>
          <cell r="Y4620">
            <v>0</v>
          </cell>
        </row>
        <row r="4621">
          <cell r="C4621">
            <v>0</v>
          </cell>
          <cell r="D4621">
            <v>0</v>
          </cell>
          <cell r="E4621">
            <v>0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  <cell r="J4621">
            <v>0</v>
          </cell>
          <cell r="K4621">
            <v>822643</v>
          </cell>
          <cell r="L4621">
            <v>0</v>
          </cell>
          <cell r="M4621">
            <v>0</v>
          </cell>
          <cell r="N4621">
            <v>0</v>
          </cell>
          <cell r="O4621">
            <v>0</v>
          </cell>
          <cell r="P4621">
            <v>0</v>
          </cell>
          <cell r="Q4621">
            <v>0</v>
          </cell>
          <cell r="R4621">
            <v>0</v>
          </cell>
          <cell r="S4621">
            <v>0</v>
          </cell>
          <cell r="T4621">
            <v>0</v>
          </cell>
          <cell r="U4621">
            <v>0</v>
          </cell>
          <cell r="V4621">
            <v>0</v>
          </cell>
          <cell r="W4621">
            <v>0</v>
          </cell>
          <cell r="X4621">
            <v>822643</v>
          </cell>
          <cell r="Y4621">
            <v>822643</v>
          </cell>
        </row>
        <row r="4622">
          <cell r="C4622">
            <v>0</v>
          </cell>
          <cell r="D4622">
            <v>205662</v>
          </cell>
          <cell r="E4622">
            <v>1768901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  <cell r="J4622">
            <v>156810</v>
          </cell>
          <cell r="K4622">
            <v>0</v>
          </cell>
          <cell r="L4622">
            <v>0</v>
          </cell>
          <cell r="M4622">
            <v>0</v>
          </cell>
          <cell r="N4622">
            <v>0</v>
          </cell>
          <cell r="O4622">
            <v>280663</v>
          </cell>
          <cell r="P4622">
            <v>0</v>
          </cell>
          <cell r="Q4622">
            <v>0</v>
          </cell>
          <cell r="R4622">
            <v>0</v>
          </cell>
          <cell r="S4622">
            <v>15870</v>
          </cell>
          <cell r="T4622">
            <v>6543.59</v>
          </cell>
          <cell r="U4622">
            <v>0</v>
          </cell>
          <cell r="V4622">
            <v>0</v>
          </cell>
          <cell r="W4622">
            <v>1768901</v>
          </cell>
          <cell r="X4622">
            <v>665548.59</v>
          </cell>
          <cell r="Y4622">
            <v>2434449.59</v>
          </cell>
        </row>
        <row r="4623">
          <cell r="C4623">
            <v>0</v>
          </cell>
          <cell r="D4623">
            <v>306309</v>
          </cell>
          <cell r="E4623">
            <v>1995468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79527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372152</v>
          </cell>
          <cell r="P4623">
            <v>0</v>
          </cell>
          <cell r="Q4623">
            <v>0</v>
          </cell>
          <cell r="R4623">
            <v>0</v>
          </cell>
          <cell r="S4623">
            <v>29177</v>
          </cell>
          <cell r="T4623">
            <v>14917.81</v>
          </cell>
          <cell r="U4623">
            <v>0</v>
          </cell>
          <cell r="V4623">
            <v>0</v>
          </cell>
          <cell r="W4623">
            <v>1995468</v>
          </cell>
          <cell r="X4623">
            <v>802082.81</v>
          </cell>
          <cell r="Y4623">
            <v>2797550.81</v>
          </cell>
        </row>
        <row r="4624">
          <cell r="C4624">
            <v>0</v>
          </cell>
          <cell r="D4624">
            <v>435906</v>
          </cell>
          <cell r="E4624">
            <v>3056713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  <cell r="J4624">
            <v>131217</v>
          </cell>
          <cell r="K4624">
            <v>0</v>
          </cell>
          <cell r="L4624">
            <v>0</v>
          </cell>
          <cell r="M4624">
            <v>0</v>
          </cell>
          <cell r="N4624">
            <v>0</v>
          </cell>
          <cell r="O4624">
            <v>385808</v>
          </cell>
          <cell r="P4624">
            <v>0</v>
          </cell>
          <cell r="Q4624">
            <v>0</v>
          </cell>
          <cell r="R4624">
            <v>0</v>
          </cell>
          <cell r="S4624">
            <v>19167</v>
          </cell>
          <cell r="T4624">
            <v>20599.3</v>
          </cell>
          <cell r="U4624">
            <v>0</v>
          </cell>
          <cell r="V4624">
            <v>0</v>
          </cell>
          <cell r="W4624">
            <v>3056713</v>
          </cell>
          <cell r="X4624">
            <v>992697.3</v>
          </cell>
          <cell r="Y4624">
            <v>4049410.3</v>
          </cell>
        </row>
        <row r="4625">
          <cell r="C4625">
            <v>0</v>
          </cell>
          <cell r="D4625">
            <v>97897</v>
          </cell>
          <cell r="E4625">
            <v>765209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65370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188409</v>
          </cell>
          <cell r="P4625">
            <v>0</v>
          </cell>
          <cell r="Q4625">
            <v>0</v>
          </cell>
          <cell r="R4625">
            <v>0</v>
          </cell>
          <cell r="S4625">
            <v>14953</v>
          </cell>
          <cell r="T4625">
            <v>3930.83</v>
          </cell>
          <cell r="U4625">
            <v>0</v>
          </cell>
          <cell r="V4625">
            <v>0</v>
          </cell>
          <cell r="W4625">
            <v>765209</v>
          </cell>
          <cell r="X4625">
            <v>370559.83</v>
          </cell>
          <cell r="Y4625">
            <v>1135768.83</v>
          </cell>
        </row>
        <row r="4626">
          <cell r="C4626">
            <v>0</v>
          </cell>
          <cell r="D4626">
            <v>282103</v>
          </cell>
          <cell r="E4626">
            <v>1881794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  <cell r="J4626">
            <v>77153</v>
          </cell>
          <cell r="K4626">
            <v>0</v>
          </cell>
          <cell r="L4626">
            <v>0</v>
          </cell>
          <cell r="M4626">
            <v>0</v>
          </cell>
          <cell r="N4626">
            <v>0</v>
          </cell>
          <cell r="O4626">
            <v>330481</v>
          </cell>
          <cell r="P4626">
            <v>0</v>
          </cell>
          <cell r="Q4626">
            <v>0</v>
          </cell>
          <cell r="R4626">
            <v>0</v>
          </cell>
          <cell r="S4626">
            <v>32401</v>
          </cell>
          <cell r="T4626">
            <v>26821.759999999998</v>
          </cell>
          <cell r="U4626">
            <v>0</v>
          </cell>
          <cell r="V4626">
            <v>0</v>
          </cell>
          <cell r="W4626">
            <v>1881794</v>
          </cell>
          <cell r="X4626">
            <v>748959.76</v>
          </cell>
          <cell r="Y4626">
            <v>2630753.7599999998</v>
          </cell>
        </row>
        <row r="4627">
          <cell r="C4627">
            <v>0</v>
          </cell>
          <cell r="D4627">
            <v>218898</v>
          </cell>
          <cell r="E4627">
            <v>1596591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  <cell r="J4627">
            <v>34907</v>
          </cell>
          <cell r="K4627">
            <v>0</v>
          </cell>
          <cell r="L4627">
            <v>0</v>
          </cell>
          <cell r="M4627">
            <v>0</v>
          </cell>
          <cell r="N4627">
            <v>0</v>
          </cell>
          <cell r="O4627">
            <v>268812</v>
          </cell>
          <cell r="P4627">
            <v>0</v>
          </cell>
          <cell r="Q4627">
            <v>0</v>
          </cell>
          <cell r="R4627">
            <v>0</v>
          </cell>
          <cell r="S4627">
            <v>8989</v>
          </cell>
          <cell r="T4627">
            <v>4392.0200000000004</v>
          </cell>
          <cell r="U4627">
            <v>0</v>
          </cell>
          <cell r="V4627">
            <v>0</v>
          </cell>
          <cell r="W4627">
            <v>1596591</v>
          </cell>
          <cell r="X4627">
            <v>535998.02</v>
          </cell>
          <cell r="Y4627">
            <v>2132589.02</v>
          </cell>
        </row>
        <row r="4628">
          <cell r="C4628">
            <v>0</v>
          </cell>
          <cell r="D4628">
            <v>139999</v>
          </cell>
          <cell r="E4628">
            <v>981229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  <cell r="J4628">
            <v>49352</v>
          </cell>
          <cell r="K4628">
            <v>0</v>
          </cell>
          <cell r="L4628">
            <v>0</v>
          </cell>
          <cell r="M4628">
            <v>0</v>
          </cell>
          <cell r="N4628">
            <v>0</v>
          </cell>
          <cell r="O4628">
            <v>220688</v>
          </cell>
          <cell r="P4628">
            <v>0</v>
          </cell>
          <cell r="Q4628">
            <v>0</v>
          </cell>
          <cell r="R4628">
            <v>0</v>
          </cell>
          <cell r="S4628">
            <v>4193</v>
          </cell>
          <cell r="T4628">
            <v>4594.91</v>
          </cell>
          <cell r="U4628">
            <v>0</v>
          </cell>
          <cell r="V4628">
            <v>0</v>
          </cell>
          <cell r="W4628">
            <v>981229</v>
          </cell>
          <cell r="X4628">
            <v>418826.91</v>
          </cell>
          <cell r="Y4628">
            <v>1400055.91</v>
          </cell>
        </row>
        <row r="4629">
          <cell r="C4629">
            <v>0</v>
          </cell>
          <cell r="D4629">
            <v>144189</v>
          </cell>
          <cell r="E4629">
            <v>1198520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  <cell r="J4629">
            <v>55143</v>
          </cell>
          <cell r="K4629">
            <v>0</v>
          </cell>
          <cell r="L4629">
            <v>0</v>
          </cell>
          <cell r="M4629">
            <v>0</v>
          </cell>
          <cell r="N4629">
            <v>0</v>
          </cell>
          <cell r="O4629">
            <v>168018</v>
          </cell>
          <cell r="P4629">
            <v>0</v>
          </cell>
          <cell r="Q4629">
            <v>0</v>
          </cell>
          <cell r="R4629">
            <v>0</v>
          </cell>
          <cell r="S4629">
            <v>8130</v>
          </cell>
          <cell r="T4629">
            <v>11797.15</v>
          </cell>
          <cell r="U4629">
            <v>0</v>
          </cell>
          <cell r="V4629">
            <v>0</v>
          </cell>
          <cell r="W4629">
            <v>1198520</v>
          </cell>
          <cell r="X4629">
            <v>387277.15</v>
          </cell>
          <cell r="Y4629">
            <v>1585797.15</v>
          </cell>
        </row>
        <row r="4630">
          <cell r="C4630">
            <v>0</v>
          </cell>
          <cell r="D4630">
            <v>95583</v>
          </cell>
          <cell r="E4630">
            <v>632175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  <cell r="J4630">
            <v>173821</v>
          </cell>
          <cell r="K4630">
            <v>0</v>
          </cell>
          <cell r="L4630">
            <v>0</v>
          </cell>
          <cell r="M4630">
            <v>0</v>
          </cell>
          <cell r="N4630">
            <v>0</v>
          </cell>
          <cell r="O4630">
            <v>158305</v>
          </cell>
          <cell r="P4630">
            <v>0</v>
          </cell>
          <cell r="Q4630">
            <v>0</v>
          </cell>
          <cell r="R4630">
            <v>0</v>
          </cell>
          <cell r="S4630">
            <v>10840</v>
          </cell>
          <cell r="T4630">
            <v>3121.41</v>
          </cell>
          <cell r="U4630">
            <v>0</v>
          </cell>
          <cell r="V4630">
            <v>0</v>
          </cell>
          <cell r="W4630">
            <v>632175</v>
          </cell>
          <cell r="X4630">
            <v>441670.41</v>
          </cell>
          <cell r="Y4630">
            <v>1073845.4099999999</v>
          </cell>
        </row>
        <row r="4631">
          <cell r="C4631">
            <v>0</v>
          </cell>
          <cell r="D4631">
            <v>20056</v>
          </cell>
          <cell r="E4631">
            <v>129176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  <cell r="J4631">
            <v>97</v>
          </cell>
          <cell r="K4631">
            <v>0</v>
          </cell>
          <cell r="L4631">
            <v>0</v>
          </cell>
          <cell r="M4631">
            <v>0</v>
          </cell>
          <cell r="N4631">
            <v>0</v>
          </cell>
          <cell r="O4631">
            <v>25320</v>
          </cell>
          <cell r="P4631">
            <v>0</v>
          </cell>
          <cell r="Q4631">
            <v>0</v>
          </cell>
          <cell r="R4631">
            <v>0</v>
          </cell>
          <cell r="S4631">
            <v>610</v>
          </cell>
          <cell r="T4631">
            <v>376.74</v>
          </cell>
          <cell r="U4631">
            <v>0</v>
          </cell>
          <cell r="V4631">
            <v>0</v>
          </cell>
          <cell r="W4631">
            <v>129176</v>
          </cell>
          <cell r="X4631">
            <v>46459.74</v>
          </cell>
          <cell r="Y4631">
            <v>175635.74</v>
          </cell>
        </row>
        <row r="4632">
          <cell r="C4632">
            <v>0</v>
          </cell>
          <cell r="D4632">
            <v>2488565</v>
          </cell>
          <cell r="E4632">
            <v>24058475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  <cell r="J4632">
            <v>9062</v>
          </cell>
          <cell r="K4632">
            <v>0</v>
          </cell>
          <cell r="L4632">
            <v>0</v>
          </cell>
          <cell r="M4632">
            <v>0</v>
          </cell>
          <cell r="N4632">
            <v>0</v>
          </cell>
          <cell r="O4632">
            <v>321233</v>
          </cell>
          <cell r="P4632">
            <v>0</v>
          </cell>
          <cell r="Q4632">
            <v>0</v>
          </cell>
          <cell r="R4632">
            <v>0</v>
          </cell>
          <cell r="S4632">
            <v>15647</v>
          </cell>
          <cell r="T4632">
            <v>73676.42</v>
          </cell>
          <cell r="U4632">
            <v>0</v>
          </cell>
          <cell r="V4632">
            <v>0</v>
          </cell>
          <cell r="W4632">
            <v>24058475</v>
          </cell>
          <cell r="X4632">
            <v>2908183.42</v>
          </cell>
          <cell r="Y4632">
            <v>26966658.420000002</v>
          </cell>
        </row>
        <row r="4633">
          <cell r="C4633">
            <v>0</v>
          </cell>
          <cell r="D4633">
            <v>166952</v>
          </cell>
          <cell r="E4633">
            <v>1302303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  <cell r="J4633">
            <v>210543</v>
          </cell>
          <cell r="K4633">
            <v>0</v>
          </cell>
          <cell r="L4633">
            <v>0</v>
          </cell>
          <cell r="M4633">
            <v>0</v>
          </cell>
          <cell r="N4633">
            <v>0</v>
          </cell>
          <cell r="O4633">
            <v>210424</v>
          </cell>
          <cell r="P4633">
            <v>0</v>
          </cell>
          <cell r="Q4633">
            <v>0</v>
          </cell>
          <cell r="R4633">
            <v>0</v>
          </cell>
          <cell r="S4633">
            <v>6388</v>
          </cell>
          <cell r="T4633">
            <v>3611.96</v>
          </cell>
          <cell r="U4633">
            <v>0</v>
          </cell>
          <cell r="V4633">
            <v>0</v>
          </cell>
          <cell r="W4633">
            <v>1302303</v>
          </cell>
          <cell r="X4633">
            <v>597918.96</v>
          </cell>
          <cell r="Y4633">
            <v>1900221.96</v>
          </cell>
        </row>
        <row r="4634">
          <cell r="C4634">
            <v>0</v>
          </cell>
          <cell r="D4634">
            <v>349002</v>
          </cell>
          <cell r="E4634">
            <v>1814822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  <cell r="J4634">
            <v>35292</v>
          </cell>
          <cell r="K4634">
            <v>0</v>
          </cell>
          <cell r="L4634">
            <v>0</v>
          </cell>
          <cell r="M4634">
            <v>0</v>
          </cell>
          <cell r="N4634">
            <v>0</v>
          </cell>
          <cell r="O4634">
            <v>298531</v>
          </cell>
          <cell r="P4634">
            <v>0</v>
          </cell>
          <cell r="Q4634">
            <v>0</v>
          </cell>
          <cell r="R4634">
            <v>0</v>
          </cell>
          <cell r="S4634">
            <v>21774</v>
          </cell>
          <cell r="T4634">
            <v>24201.13</v>
          </cell>
          <cell r="U4634">
            <v>0</v>
          </cell>
          <cell r="V4634">
            <v>0</v>
          </cell>
          <cell r="W4634">
            <v>1814822</v>
          </cell>
          <cell r="X4634">
            <v>728800.13</v>
          </cell>
          <cell r="Y4634">
            <v>2543622.13</v>
          </cell>
        </row>
        <row r="4635">
          <cell r="C4635">
            <v>0</v>
          </cell>
          <cell r="D4635">
            <v>1501</v>
          </cell>
          <cell r="E4635">
            <v>0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  <cell r="J4635">
            <v>1218</v>
          </cell>
          <cell r="K4635">
            <v>0</v>
          </cell>
          <cell r="L4635">
            <v>0</v>
          </cell>
          <cell r="M4635">
            <v>0</v>
          </cell>
          <cell r="N4635">
            <v>0</v>
          </cell>
          <cell r="O4635">
            <v>0</v>
          </cell>
          <cell r="P4635">
            <v>0</v>
          </cell>
          <cell r="Q4635">
            <v>0</v>
          </cell>
          <cell r="R4635">
            <v>0</v>
          </cell>
          <cell r="S4635">
            <v>0</v>
          </cell>
          <cell r="T4635">
            <v>0</v>
          </cell>
          <cell r="U4635">
            <v>0</v>
          </cell>
          <cell r="V4635">
            <v>0</v>
          </cell>
          <cell r="W4635">
            <v>0</v>
          </cell>
          <cell r="X4635">
            <v>2719</v>
          </cell>
          <cell r="Y4635">
            <v>2719</v>
          </cell>
        </row>
        <row r="4636">
          <cell r="C4636">
            <v>0</v>
          </cell>
          <cell r="D4636">
            <v>620</v>
          </cell>
          <cell r="E4636">
            <v>0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  <cell r="J4636">
            <v>2099</v>
          </cell>
          <cell r="K4636">
            <v>0</v>
          </cell>
          <cell r="L4636">
            <v>0</v>
          </cell>
          <cell r="M4636">
            <v>0</v>
          </cell>
          <cell r="N4636">
            <v>0</v>
          </cell>
          <cell r="O4636">
            <v>0</v>
          </cell>
          <cell r="P4636">
            <v>0</v>
          </cell>
          <cell r="Q4636">
            <v>0</v>
          </cell>
          <cell r="R4636">
            <v>0</v>
          </cell>
          <cell r="S4636">
            <v>0</v>
          </cell>
          <cell r="T4636">
            <v>0</v>
          </cell>
          <cell r="U4636">
            <v>0</v>
          </cell>
          <cell r="V4636">
            <v>0</v>
          </cell>
          <cell r="W4636">
            <v>0</v>
          </cell>
          <cell r="X4636">
            <v>2719</v>
          </cell>
          <cell r="Y4636">
            <v>2719</v>
          </cell>
        </row>
        <row r="4637">
          <cell r="C4637">
            <v>0</v>
          </cell>
          <cell r="D4637">
            <v>0</v>
          </cell>
          <cell r="E4637">
            <v>0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  <cell r="J4637">
            <v>0</v>
          </cell>
          <cell r="K4637">
            <v>0</v>
          </cell>
          <cell r="L4637">
            <v>0</v>
          </cell>
          <cell r="M4637">
            <v>0</v>
          </cell>
          <cell r="N4637">
            <v>0</v>
          </cell>
          <cell r="O4637">
            <v>0</v>
          </cell>
          <cell r="P4637">
            <v>0</v>
          </cell>
          <cell r="Q4637">
            <v>0</v>
          </cell>
          <cell r="R4637">
            <v>0</v>
          </cell>
          <cell r="S4637">
            <v>0</v>
          </cell>
          <cell r="T4637">
            <v>0</v>
          </cell>
          <cell r="U4637">
            <v>0</v>
          </cell>
          <cell r="V4637">
            <v>0</v>
          </cell>
          <cell r="W4637">
            <v>0</v>
          </cell>
          <cell r="X4637">
            <v>0</v>
          </cell>
          <cell r="Y4637">
            <v>0</v>
          </cell>
        </row>
        <row r="4638">
          <cell r="C4638">
            <v>0</v>
          </cell>
          <cell r="D4638">
            <v>0</v>
          </cell>
          <cell r="E4638">
            <v>0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  <cell r="J4638">
            <v>0</v>
          </cell>
          <cell r="K4638">
            <v>0</v>
          </cell>
          <cell r="L4638">
            <v>0</v>
          </cell>
          <cell r="M4638">
            <v>0</v>
          </cell>
          <cell r="N4638">
            <v>0</v>
          </cell>
          <cell r="O4638">
            <v>0</v>
          </cell>
          <cell r="P4638">
            <v>0</v>
          </cell>
          <cell r="Q4638">
            <v>0</v>
          </cell>
          <cell r="R4638">
            <v>0</v>
          </cell>
          <cell r="S4638">
            <v>0</v>
          </cell>
          <cell r="T4638">
            <v>0</v>
          </cell>
          <cell r="U4638">
            <v>0</v>
          </cell>
          <cell r="V4638">
            <v>0</v>
          </cell>
          <cell r="W4638">
            <v>0</v>
          </cell>
          <cell r="X4638">
            <v>0</v>
          </cell>
          <cell r="Y4638">
            <v>0</v>
          </cell>
        </row>
        <row r="4639">
          <cell r="C4639">
            <v>0</v>
          </cell>
          <cell r="D4639">
            <v>23437</v>
          </cell>
          <cell r="E4639">
            <v>0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  <cell r="J4639">
            <v>4844</v>
          </cell>
          <cell r="K4639">
            <v>0</v>
          </cell>
          <cell r="L4639">
            <v>0</v>
          </cell>
          <cell r="M4639">
            <v>0</v>
          </cell>
          <cell r="N4639">
            <v>0</v>
          </cell>
          <cell r="O4639">
            <v>0</v>
          </cell>
          <cell r="P4639">
            <v>0</v>
          </cell>
          <cell r="Q4639">
            <v>0</v>
          </cell>
          <cell r="R4639">
            <v>0</v>
          </cell>
          <cell r="S4639">
            <v>667</v>
          </cell>
          <cell r="T4639">
            <v>0</v>
          </cell>
          <cell r="U4639">
            <v>0</v>
          </cell>
          <cell r="V4639">
            <v>0</v>
          </cell>
          <cell r="W4639">
            <v>0</v>
          </cell>
          <cell r="X4639">
            <v>28948</v>
          </cell>
          <cell r="Y4639">
            <v>28948</v>
          </cell>
        </row>
        <row r="4640">
          <cell r="C4640">
            <v>0</v>
          </cell>
          <cell r="D4640">
            <v>0</v>
          </cell>
          <cell r="E4640">
            <v>0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  <cell r="J4640">
            <v>0</v>
          </cell>
          <cell r="K4640">
            <v>0</v>
          </cell>
          <cell r="L4640">
            <v>0</v>
          </cell>
          <cell r="M4640">
            <v>0</v>
          </cell>
          <cell r="N4640">
            <v>0</v>
          </cell>
          <cell r="O4640">
            <v>698</v>
          </cell>
          <cell r="P4640">
            <v>0</v>
          </cell>
          <cell r="Q4640">
            <v>0</v>
          </cell>
          <cell r="R4640">
            <v>0</v>
          </cell>
          <cell r="S4640">
            <v>0</v>
          </cell>
          <cell r="T4640">
            <v>0</v>
          </cell>
          <cell r="U4640">
            <v>0</v>
          </cell>
          <cell r="V4640">
            <v>0</v>
          </cell>
          <cell r="W4640">
            <v>0</v>
          </cell>
          <cell r="X4640">
            <v>698</v>
          </cell>
          <cell r="Y4640">
            <v>698</v>
          </cell>
        </row>
        <row r="4641">
          <cell r="C4641">
            <v>0</v>
          </cell>
          <cell r="D4641">
            <v>4976679</v>
          </cell>
          <cell r="E4641">
            <v>41181376</v>
          </cell>
          <cell r="F4641">
            <v>0</v>
          </cell>
          <cell r="G4641">
            <v>0</v>
          </cell>
          <cell r="H4641">
            <v>0</v>
          </cell>
          <cell r="I4641">
            <v>0</v>
          </cell>
          <cell r="J4641">
            <v>1086455</v>
          </cell>
          <cell r="K4641">
            <v>0</v>
          </cell>
          <cell r="L4641">
            <v>0</v>
          </cell>
          <cell r="M4641">
            <v>0</v>
          </cell>
          <cell r="N4641">
            <v>0</v>
          </cell>
          <cell r="O4641">
            <v>3229542</v>
          </cell>
          <cell r="P4641">
            <v>0</v>
          </cell>
          <cell r="Q4641">
            <v>0</v>
          </cell>
          <cell r="R4641">
            <v>0</v>
          </cell>
          <cell r="S4641">
            <v>188806</v>
          </cell>
          <cell r="T4641">
            <v>198585.05</v>
          </cell>
          <cell r="U4641">
            <v>0</v>
          </cell>
          <cell r="V4641">
            <v>0</v>
          </cell>
          <cell r="W4641">
            <v>41181376</v>
          </cell>
          <cell r="X4641">
            <v>9680067.0500000007</v>
          </cell>
          <cell r="Y4641">
            <v>50861443.049999997</v>
          </cell>
        </row>
        <row r="4642">
          <cell r="C4642">
            <v>0</v>
          </cell>
          <cell r="D4642">
            <v>5892</v>
          </cell>
          <cell r="E4642">
            <v>1392441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  <cell r="J4642">
            <v>797734</v>
          </cell>
          <cell r="K4642">
            <v>0</v>
          </cell>
          <cell r="L4642">
            <v>0</v>
          </cell>
          <cell r="M4642">
            <v>0</v>
          </cell>
          <cell r="N4642">
            <v>0</v>
          </cell>
          <cell r="O4642">
            <v>0</v>
          </cell>
          <cell r="P4642">
            <v>19362</v>
          </cell>
          <cell r="Q4642">
            <v>0</v>
          </cell>
          <cell r="R4642">
            <v>0</v>
          </cell>
          <cell r="S4642">
            <v>238429</v>
          </cell>
          <cell r="T4642">
            <v>29957.46</v>
          </cell>
          <cell r="U4642">
            <v>0</v>
          </cell>
          <cell r="V4642">
            <v>0</v>
          </cell>
          <cell r="W4642">
            <v>1392441</v>
          </cell>
          <cell r="X4642">
            <v>1091374.46</v>
          </cell>
          <cell r="Y4642">
            <v>2483815.46</v>
          </cell>
        </row>
        <row r="4643">
          <cell r="C4643">
            <v>0</v>
          </cell>
          <cell r="D4643">
            <v>-5034</v>
          </cell>
          <cell r="E4643">
            <v>2148508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  <cell r="J4643">
            <v>1662409</v>
          </cell>
          <cell r="K4643">
            <v>0</v>
          </cell>
          <cell r="L4643">
            <v>0</v>
          </cell>
          <cell r="M4643">
            <v>0</v>
          </cell>
          <cell r="N4643">
            <v>0</v>
          </cell>
          <cell r="O4643">
            <v>0</v>
          </cell>
          <cell r="P4643">
            <v>16696</v>
          </cell>
          <cell r="Q4643">
            <v>0</v>
          </cell>
          <cell r="R4643">
            <v>0</v>
          </cell>
          <cell r="S4643">
            <v>377920</v>
          </cell>
          <cell r="T4643">
            <v>53716.6</v>
          </cell>
          <cell r="U4643">
            <v>0</v>
          </cell>
          <cell r="V4643">
            <v>0</v>
          </cell>
          <cell r="W4643">
            <v>2148508</v>
          </cell>
          <cell r="X4643">
            <v>2105707.6</v>
          </cell>
          <cell r="Y4643">
            <v>4254215.5999999996</v>
          </cell>
        </row>
        <row r="4644">
          <cell r="C4644">
            <v>0</v>
          </cell>
          <cell r="D4644">
            <v>18248</v>
          </cell>
          <cell r="E4644">
            <v>4193696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  <cell r="J4644">
            <v>1029160</v>
          </cell>
          <cell r="K4644">
            <v>0</v>
          </cell>
          <cell r="L4644">
            <v>0</v>
          </cell>
          <cell r="M4644">
            <v>0</v>
          </cell>
          <cell r="N4644">
            <v>0</v>
          </cell>
          <cell r="O4644">
            <v>0</v>
          </cell>
          <cell r="P4644">
            <v>115548</v>
          </cell>
          <cell r="Q4644">
            <v>0</v>
          </cell>
          <cell r="R4644">
            <v>0</v>
          </cell>
          <cell r="S4644">
            <v>311809</v>
          </cell>
          <cell r="T4644">
            <v>39359.19</v>
          </cell>
          <cell r="U4644">
            <v>0</v>
          </cell>
          <cell r="V4644">
            <v>0</v>
          </cell>
          <cell r="W4644">
            <v>4193696</v>
          </cell>
          <cell r="X4644">
            <v>1514124.19</v>
          </cell>
          <cell r="Y4644">
            <v>5707820.1900000004</v>
          </cell>
        </row>
        <row r="4645">
          <cell r="C4645">
            <v>0</v>
          </cell>
          <cell r="D4645">
            <v>8050</v>
          </cell>
          <cell r="E4645">
            <v>826322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  <cell r="J4645">
            <v>575964</v>
          </cell>
          <cell r="K4645">
            <v>0</v>
          </cell>
          <cell r="L4645">
            <v>0</v>
          </cell>
          <cell r="M4645">
            <v>0</v>
          </cell>
          <cell r="N4645">
            <v>0</v>
          </cell>
          <cell r="O4645">
            <v>0</v>
          </cell>
          <cell r="P4645">
            <v>1075</v>
          </cell>
          <cell r="Q4645">
            <v>0</v>
          </cell>
          <cell r="R4645">
            <v>0</v>
          </cell>
          <cell r="S4645">
            <v>207896</v>
          </cell>
          <cell r="T4645">
            <v>24405.35</v>
          </cell>
          <cell r="U4645">
            <v>0</v>
          </cell>
          <cell r="V4645">
            <v>0</v>
          </cell>
          <cell r="W4645">
            <v>826322</v>
          </cell>
          <cell r="X4645">
            <v>817390.35</v>
          </cell>
          <cell r="Y4645">
            <v>1643712.35</v>
          </cell>
        </row>
        <row r="4646">
          <cell r="C4646">
            <v>0</v>
          </cell>
          <cell r="D4646">
            <v>-18502</v>
          </cell>
          <cell r="E4646">
            <v>1424844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  <cell r="J4646">
            <v>1312499</v>
          </cell>
          <cell r="K4646">
            <v>0</v>
          </cell>
          <cell r="L4646">
            <v>0</v>
          </cell>
          <cell r="M4646">
            <v>0</v>
          </cell>
          <cell r="N4646">
            <v>0</v>
          </cell>
          <cell r="O4646">
            <v>0</v>
          </cell>
          <cell r="P4646">
            <v>5845</v>
          </cell>
          <cell r="Q4646">
            <v>0</v>
          </cell>
          <cell r="R4646">
            <v>0</v>
          </cell>
          <cell r="S4646">
            <v>476033</v>
          </cell>
          <cell r="T4646">
            <v>23519.45</v>
          </cell>
          <cell r="U4646">
            <v>0</v>
          </cell>
          <cell r="V4646">
            <v>0</v>
          </cell>
          <cell r="W4646">
            <v>1424844</v>
          </cell>
          <cell r="X4646">
            <v>1799394.45</v>
          </cell>
          <cell r="Y4646">
            <v>3224238.45</v>
          </cell>
        </row>
        <row r="4647">
          <cell r="C4647">
            <v>0</v>
          </cell>
          <cell r="D4647">
            <v>-21362</v>
          </cell>
          <cell r="E4647">
            <v>931237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  <cell r="J4647">
            <v>410942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15141</v>
          </cell>
          <cell r="Q4647">
            <v>0</v>
          </cell>
          <cell r="R4647">
            <v>0</v>
          </cell>
          <cell r="S4647">
            <v>166814</v>
          </cell>
          <cell r="T4647">
            <v>48593.81</v>
          </cell>
          <cell r="U4647">
            <v>0</v>
          </cell>
          <cell r="V4647">
            <v>0</v>
          </cell>
          <cell r="W4647">
            <v>931237</v>
          </cell>
          <cell r="X4647">
            <v>620128.81000000006</v>
          </cell>
          <cell r="Y4647">
            <v>1551365.81</v>
          </cell>
        </row>
        <row r="4648">
          <cell r="C4648">
            <v>0</v>
          </cell>
          <cell r="D4648">
            <v>-6797</v>
          </cell>
          <cell r="E4648">
            <v>464527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  <cell r="J4648">
            <v>311402</v>
          </cell>
          <cell r="K4648">
            <v>0</v>
          </cell>
          <cell r="L4648">
            <v>0</v>
          </cell>
          <cell r="M4648">
            <v>0</v>
          </cell>
          <cell r="N4648">
            <v>0</v>
          </cell>
          <cell r="O4648">
            <v>0</v>
          </cell>
          <cell r="P4648">
            <v>16296</v>
          </cell>
          <cell r="Q4648">
            <v>0</v>
          </cell>
          <cell r="R4648">
            <v>0</v>
          </cell>
          <cell r="S4648">
            <v>46730</v>
          </cell>
          <cell r="T4648">
            <v>29424.28</v>
          </cell>
          <cell r="U4648">
            <v>0</v>
          </cell>
          <cell r="V4648">
            <v>0</v>
          </cell>
          <cell r="W4648">
            <v>464527</v>
          </cell>
          <cell r="X4648">
            <v>397055.28</v>
          </cell>
          <cell r="Y4648">
            <v>861582.28</v>
          </cell>
        </row>
        <row r="4649">
          <cell r="C4649">
            <v>0</v>
          </cell>
          <cell r="D4649">
            <v>-2063</v>
          </cell>
          <cell r="E4649">
            <v>702199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  <cell r="J4649">
            <v>583583</v>
          </cell>
          <cell r="K4649">
            <v>0</v>
          </cell>
          <cell r="L4649">
            <v>0</v>
          </cell>
          <cell r="M4649">
            <v>0</v>
          </cell>
          <cell r="N4649">
            <v>0</v>
          </cell>
          <cell r="O4649">
            <v>0</v>
          </cell>
          <cell r="P4649">
            <v>6363</v>
          </cell>
          <cell r="Q4649">
            <v>0</v>
          </cell>
          <cell r="R4649">
            <v>0</v>
          </cell>
          <cell r="S4649">
            <v>144315</v>
          </cell>
          <cell r="T4649">
            <v>21454.42</v>
          </cell>
          <cell r="U4649">
            <v>0</v>
          </cell>
          <cell r="V4649">
            <v>0</v>
          </cell>
          <cell r="W4649">
            <v>702199</v>
          </cell>
          <cell r="X4649">
            <v>753652.42</v>
          </cell>
          <cell r="Y4649">
            <v>1455851.42</v>
          </cell>
        </row>
        <row r="4650">
          <cell r="C4650">
            <v>0</v>
          </cell>
          <cell r="D4650">
            <v>-5984</v>
          </cell>
          <cell r="E4650">
            <v>536812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  <cell r="J4650">
            <v>512654</v>
          </cell>
          <cell r="K4650">
            <v>0</v>
          </cell>
          <cell r="L4650">
            <v>0</v>
          </cell>
          <cell r="M4650">
            <v>0</v>
          </cell>
          <cell r="N4650">
            <v>0</v>
          </cell>
          <cell r="O4650">
            <v>0</v>
          </cell>
          <cell r="P4650">
            <v>2494</v>
          </cell>
          <cell r="Q4650">
            <v>0</v>
          </cell>
          <cell r="R4650">
            <v>0</v>
          </cell>
          <cell r="S4650">
            <v>47807</v>
          </cell>
          <cell r="T4650">
            <v>10700.77</v>
          </cell>
          <cell r="U4650">
            <v>0</v>
          </cell>
          <cell r="V4650">
            <v>0</v>
          </cell>
          <cell r="W4650">
            <v>536812</v>
          </cell>
          <cell r="X4650">
            <v>567671.77</v>
          </cell>
          <cell r="Y4650">
            <v>1104483.77</v>
          </cell>
        </row>
        <row r="4651">
          <cell r="C4651">
            <v>0</v>
          </cell>
          <cell r="D4651">
            <v>-3663</v>
          </cell>
          <cell r="E4651">
            <v>158521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  <cell r="J4651">
            <v>58791</v>
          </cell>
          <cell r="K4651">
            <v>0</v>
          </cell>
          <cell r="L4651">
            <v>0</v>
          </cell>
          <cell r="M4651">
            <v>0</v>
          </cell>
          <cell r="N4651">
            <v>0</v>
          </cell>
          <cell r="O4651">
            <v>0</v>
          </cell>
          <cell r="P4651">
            <v>0</v>
          </cell>
          <cell r="Q4651">
            <v>0</v>
          </cell>
          <cell r="R4651">
            <v>0</v>
          </cell>
          <cell r="S4651">
            <v>3216</v>
          </cell>
          <cell r="T4651">
            <v>3656.58</v>
          </cell>
          <cell r="U4651">
            <v>0</v>
          </cell>
          <cell r="V4651">
            <v>0</v>
          </cell>
          <cell r="W4651">
            <v>158521</v>
          </cell>
          <cell r="X4651">
            <v>62000.58</v>
          </cell>
          <cell r="Y4651">
            <v>220521.58</v>
          </cell>
        </row>
        <row r="4652">
          <cell r="C4652">
            <v>0</v>
          </cell>
          <cell r="D4652">
            <v>-109485</v>
          </cell>
          <cell r="E4652">
            <v>4734235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  <cell r="J4652">
            <v>398896</v>
          </cell>
          <cell r="K4652">
            <v>0</v>
          </cell>
          <cell r="L4652">
            <v>0</v>
          </cell>
          <cell r="M4652">
            <v>0</v>
          </cell>
          <cell r="N4652">
            <v>0</v>
          </cell>
          <cell r="O4652">
            <v>0</v>
          </cell>
          <cell r="P4652">
            <v>133182</v>
          </cell>
          <cell r="Q4652">
            <v>0</v>
          </cell>
          <cell r="R4652">
            <v>0</v>
          </cell>
          <cell r="S4652">
            <v>42161</v>
          </cell>
          <cell r="T4652">
            <v>65713.45</v>
          </cell>
          <cell r="U4652">
            <v>0</v>
          </cell>
          <cell r="V4652">
            <v>0</v>
          </cell>
          <cell r="W4652">
            <v>4734235</v>
          </cell>
          <cell r="X4652">
            <v>530467.44999999995</v>
          </cell>
          <cell r="Y4652">
            <v>5264702.45</v>
          </cell>
        </row>
        <row r="4653">
          <cell r="C4653">
            <v>0</v>
          </cell>
          <cell r="D4653">
            <v>-6351</v>
          </cell>
          <cell r="E4653">
            <v>1220445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  <cell r="J4653">
            <v>772261</v>
          </cell>
          <cell r="K4653">
            <v>0</v>
          </cell>
          <cell r="L4653">
            <v>0</v>
          </cell>
          <cell r="M4653">
            <v>0</v>
          </cell>
          <cell r="N4653">
            <v>0</v>
          </cell>
          <cell r="O4653">
            <v>0</v>
          </cell>
          <cell r="P4653">
            <v>2260</v>
          </cell>
          <cell r="Q4653">
            <v>0</v>
          </cell>
          <cell r="R4653">
            <v>0</v>
          </cell>
          <cell r="S4653">
            <v>165636</v>
          </cell>
          <cell r="T4653">
            <v>15874.9</v>
          </cell>
          <cell r="U4653">
            <v>0</v>
          </cell>
          <cell r="V4653">
            <v>0</v>
          </cell>
          <cell r="W4653">
            <v>1220445</v>
          </cell>
          <cell r="X4653">
            <v>949680.9</v>
          </cell>
          <cell r="Y4653">
            <v>2170125.9</v>
          </cell>
        </row>
        <row r="4654">
          <cell r="C4654">
            <v>0</v>
          </cell>
          <cell r="D4654">
            <v>-27215</v>
          </cell>
          <cell r="E4654">
            <v>1724387</v>
          </cell>
          <cell r="F4654">
            <v>0</v>
          </cell>
          <cell r="G4654">
            <v>0</v>
          </cell>
          <cell r="H4654">
            <v>0</v>
          </cell>
          <cell r="I4654">
            <v>0</v>
          </cell>
          <cell r="J4654">
            <v>812601</v>
          </cell>
          <cell r="K4654">
            <v>0</v>
          </cell>
          <cell r="L4654">
            <v>0</v>
          </cell>
          <cell r="M4654">
            <v>0</v>
          </cell>
          <cell r="N4654">
            <v>0</v>
          </cell>
          <cell r="O4654">
            <v>0</v>
          </cell>
          <cell r="P4654">
            <v>64331</v>
          </cell>
          <cell r="Q4654">
            <v>0</v>
          </cell>
          <cell r="R4654">
            <v>0</v>
          </cell>
          <cell r="S4654">
            <v>334699</v>
          </cell>
          <cell r="T4654">
            <v>34758.18</v>
          </cell>
          <cell r="U4654">
            <v>0</v>
          </cell>
          <cell r="V4654">
            <v>0</v>
          </cell>
          <cell r="W4654">
            <v>1724387</v>
          </cell>
          <cell r="X4654">
            <v>1219174.18</v>
          </cell>
          <cell r="Y4654">
            <v>2943561.18</v>
          </cell>
        </row>
        <row r="4655">
          <cell r="C4655">
            <v>0</v>
          </cell>
          <cell r="D4655">
            <v>-61</v>
          </cell>
          <cell r="E4655">
            <v>896234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  <cell r="J4655">
            <v>72488</v>
          </cell>
          <cell r="K4655">
            <v>0</v>
          </cell>
          <cell r="L4655">
            <v>0</v>
          </cell>
          <cell r="M4655">
            <v>0</v>
          </cell>
          <cell r="N4655">
            <v>0</v>
          </cell>
          <cell r="O4655">
            <v>0</v>
          </cell>
          <cell r="P4655">
            <v>0</v>
          </cell>
          <cell r="Q4655">
            <v>0</v>
          </cell>
          <cell r="R4655">
            <v>0</v>
          </cell>
          <cell r="S4655">
            <v>0</v>
          </cell>
          <cell r="T4655">
            <v>0</v>
          </cell>
          <cell r="U4655">
            <v>0</v>
          </cell>
          <cell r="V4655">
            <v>0</v>
          </cell>
          <cell r="W4655">
            <v>896234</v>
          </cell>
          <cell r="X4655">
            <v>72427</v>
          </cell>
          <cell r="Y4655">
            <v>968661</v>
          </cell>
        </row>
        <row r="4656">
          <cell r="C4656">
            <v>0</v>
          </cell>
          <cell r="D4656">
            <v>-432</v>
          </cell>
          <cell r="E4656">
            <v>278465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  <cell r="J4656">
            <v>39276</v>
          </cell>
          <cell r="K4656">
            <v>0</v>
          </cell>
          <cell r="L4656">
            <v>0</v>
          </cell>
          <cell r="M4656">
            <v>0</v>
          </cell>
          <cell r="N4656">
            <v>0</v>
          </cell>
          <cell r="O4656">
            <v>0</v>
          </cell>
          <cell r="P4656">
            <v>0</v>
          </cell>
          <cell r="Q4656">
            <v>0</v>
          </cell>
          <cell r="R4656">
            <v>0</v>
          </cell>
          <cell r="S4656">
            <v>0</v>
          </cell>
          <cell r="T4656">
            <v>0</v>
          </cell>
          <cell r="U4656">
            <v>0</v>
          </cell>
          <cell r="V4656">
            <v>0</v>
          </cell>
          <cell r="W4656">
            <v>278465</v>
          </cell>
          <cell r="X4656">
            <v>38844</v>
          </cell>
          <cell r="Y4656">
            <v>317309</v>
          </cell>
        </row>
        <row r="4657">
          <cell r="C4657">
            <v>0</v>
          </cell>
          <cell r="D4657">
            <v>0</v>
          </cell>
          <cell r="E4657">
            <v>553094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  <cell r="J4657">
            <v>232724</v>
          </cell>
          <cell r="K4657">
            <v>0</v>
          </cell>
          <cell r="L4657">
            <v>0</v>
          </cell>
          <cell r="M4657">
            <v>0</v>
          </cell>
          <cell r="N4657">
            <v>0</v>
          </cell>
          <cell r="O4657">
            <v>0</v>
          </cell>
          <cell r="P4657">
            <v>1300</v>
          </cell>
          <cell r="Q4657">
            <v>0</v>
          </cell>
          <cell r="R4657">
            <v>0</v>
          </cell>
          <cell r="S4657">
            <v>0</v>
          </cell>
          <cell r="T4657">
            <v>0</v>
          </cell>
          <cell r="U4657">
            <v>0</v>
          </cell>
          <cell r="V4657">
            <v>0</v>
          </cell>
          <cell r="W4657">
            <v>553094</v>
          </cell>
          <cell r="X4657">
            <v>234024</v>
          </cell>
          <cell r="Y4657">
            <v>787118</v>
          </cell>
        </row>
        <row r="4658">
          <cell r="C4658">
            <v>0</v>
          </cell>
          <cell r="D4658">
            <v>0</v>
          </cell>
          <cell r="E4658">
            <v>0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  <cell r="J4658">
            <v>0</v>
          </cell>
          <cell r="K4658">
            <v>0</v>
          </cell>
          <cell r="L4658">
            <v>0</v>
          </cell>
          <cell r="M4658">
            <v>0</v>
          </cell>
          <cell r="N4658">
            <v>0</v>
          </cell>
          <cell r="O4658">
            <v>0</v>
          </cell>
          <cell r="P4658">
            <v>0</v>
          </cell>
          <cell r="Q4658">
            <v>0</v>
          </cell>
          <cell r="R4658">
            <v>0</v>
          </cell>
          <cell r="S4658">
            <v>0</v>
          </cell>
          <cell r="T4658">
            <v>0</v>
          </cell>
          <cell r="U4658">
            <v>0</v>
          </cell>
          <cell r="V4658">
            <v>0</v>
          </cell>
          <cell r="W4658">
            <v>0</v>
          </cell>
          <cell r="X4658">
            <v>0</v>
          </cell>
          <cell r="Y4658">
            <v>0</v>
          </cell>
        </row>
        <row r="4659">
          <cell r="C4659">
            <v>0</v>
          </cell>
          <cell r="D4659">
            <v>0</v>
          </cell>
          <cell r="E4659">
            <v>3861599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  <cell r="J4659">
            <v>829662</v>
          </cell>
          <cell r="K4659">
            <v>0</v>
          </cell>
          <cell r="L4659">
            <v>0</v>
          </cell>
          <cell r="M4659">
            <v>0</v>
          </cell>
          <cell r="N4659">
            <v>0</v>
          </cell>
          <cell r="O4659">
            <v>0</v>
          </cell>
          <cell r="P4659">
            <v>0</v>
          </cell>
          <cell r="Q4659">
            <v>0</v>
          </cell>
          <cell r="R4659">
            <v>0</v>
          </cell>
          <cell r="S4659">
            <v>8969</v>
          </cell>
          <cell r="T4659">
            <v>0</v>
          </cell>
          <cell r="U4659">
            <v>0</v>
          </cell>
          <cell r="V4659">
            <v>0</v>
          </cell>
          <cell r="W4659">
            <v>3861599</v>
          </cell>
          <cell r="X4659">
            <v>838631</v>
          </cell>
          <cell r="Y4659">
            <v>4700230</v>
          </cell>
        </row>
        <row r="4660">
          <cell r="C4660">
            <v>0</v>
          </cell>
          <cell r="D4660">
            <v>0</v>
          </cell>
          <cell r="E4660">
            <v>0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  <cell r="J4660">
            <v>0</v>
          </cell>
          <cell r="K4660">
            <v>0</v>
          </cell>
          <cell r="L4660">
            <v>0</v>
          </cell>
          <cell r="M4660">
            <v>0</v>
          </cell>
          <cell r="N4660">
            <v>0</v>
          </cell>
          <cell r="O4660">
            <v>0</v>
          </cell>
          <cell r="P4660">
            <v>0</v>
          </cell>
          <cell r="Q4660">
            <v>0</v>
          </cell>
          <cell r="R4660">
            <v>0</v>
          </cell>
          <cell r="S4660">
            <v>0</v>
          </cell>
          <cell r="T4660">
            <v>0</v>
          </cell>
          <cell r="U4660">
            <v>0</v>
          </cell>
          <cell r="V4660">
            <v>0</v>
          </cell>
          <cell r="W4660">
            <v>0</v>
          </cell>
          <cell r="X4660">
            <v>0</v>
          </cell>
          <cell r="Y4660">
            <v>0</v>
          </cell>
        </row>
        <row r="4661">
          <cell r="C4661">
            <v>0</v>
          </cell>
          <cell r="D4661">
            <v>-174759</v>
          </cell>
          <cell r="E4661">
            <v>26047566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  <cell r="J4661">
            <v>10413046</v>
          </cell>
          <cell r="K4661">
            <v>0</v>
          </cell>
          <cell r="L4661">
            <v>0</v>
          </cell>
          <cell r="M4661">
            <v>0</v>
          </cell>
          <cell r="N4661">
            <v>0</v>
          </cell>
          <cell r="O4661">
            <v>0</v>
          </cell>
          <cell r="P4661">
            <v>399893</v>
          </cell>
          <cell r="Q4661">
            <v>0</v>
          </cell>
          <cell r="R4661">
            <v>0</v>
          </cell>
          <cell r="S4661">
            <v>2572434</v>
          </cell>
          <cell r="T4661">
            <v>401134.45</v>
          </cell>
          <cell r="U4661">
            <v>0</v>
          </cell>
          <cell r="V4661">
            <v>0</v>
          </cell>
          <cell r="W4661">
            <v>26047566</v>
          </cell>
          <cell r="X4661">
            <v>13611748.449999999</v>
          </cell>
          <cell r="Y4661">
            <v>39659314.450000003</v>
          </cell>
        </row>
        <row r="4662">
          <cell r="C4662">
            <v>0</v>
          </cell>
          <cell r="D4662">
            <v>113728</v>
          </cell>
          <cell r="E4662">
            <v>780364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  <cell r="J4662">
            <v>93847</v>
          </cell>
          <cell r="K4662">
            <v>0</v>
          </cell>
          <cell r="L4662">
            <v>0</v>
          </cell>
          <cell r="M4662">
            <v>0</v>
          </cell>
          <cell r="N4662">
            <v>0</v>
          </cell>
          <cell r="O4662">
            <v>22769</v>
          </cell>
          <cell r="P4662">
            <v>108500</v>
          </cell>
          <cell r="Q4662">
            <v>0</v>
          </cell>
          <cell r="R4662">
            <v>0</v>
          </cell>
          <cell r="S4662">
            <v>62234</v>
          </cell>
          <cell r="T4662">
            <v>289542.39</v>
          </cell>
          <cell r="U4662">
            <v>0</v>
          </cell>
          <cell r="V4662">
            <v>0</v>
          </cell>
          <cell r="W4662">
            <v>780364</v>
          </cell>
          <cell r="X4662">
            <v>690620.39</v>
          </cell>
          <cell r="Y4662">
            <v>1470984.39</v>
          </cell>
        </row>
        <row r="4663">
          <cell r="C4663">
            <v>0</v>
          </cell>
          <cell r="D4663">
            <v>120059</v>
          </cell>
          <cell r="E4663">
            <v>999459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  <cell r="J4663">
            <v>209288</v>
          </cell>
          <cell r="K4663">
            <v>0</v>
          </cell>
          <cell r="L4663">
            <v>0</v>
          </cell>
          <cell r="M4663">
            <v>0</v>
          </cell>
          <cell r="N4663">
            <v>0</v>
          </cell>
          <cell r="O4663">
            <v>12027</v>
          </cell>
          <cell r="P4663">
            <v>64551</v>
          </cell>
          <cell r="Q4663">
            <v>0</v>
          </cell>
          <cell r="R4663">
            <v>0</v>
          </cell>
          <cell r="S4663">
            <v>160364</v>
          </cell>
          <cell r="T4663">
            <v>302562.62</v>
          </cell>
          <cell r="U4663">
            <v>0</v>
          </cell>
          <cell r="V4663">
            <v>0</v>
          </cell>
          <cell r="W4663">
            <v>999459</v>
          </cell>
          <cell r="X4663">
            <v>868851.62</v>
          </cell>
          <cell r="Y4663">
            <v>1868310.62</v>
          </cell>
        </row>
        <row r="4664">
          <cell r="C4664">
            <v>0</v>
          </cell>
          <cell r="D4664">
            <v>207745</v>
          </cell>
          <cell r="E4664">
            <v>1637838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  <cell r="J4664">
            <v>377982</v>
          </cell>
          <cell r="K4664">
            <v>0</v>
          </cell>
          <cell r="L4664">
            <v>0</v>
          </cell>
          <cell r="M4664">
            <v>0</v>
          </cell>
          <cell r="N4664">
            <v>0</v>
          </cell>
          <cell r="O4664">
            <v>21470</v>
          </cell>
          <cell r="P4664">
            <v>345211</v>
          </cell>
          <cell r="Q4664">
            <v>0</v>
          </cell>
          <cell r="R4664">
            <v>0</v>
          </cell>
          <cell r="S4664">
            <v>87665</v>
          </cell>
          <cell r="T4664">
            <v>527111.18000000005</v>
          </cell>
          <cell r="U4664">
            <v>0</v>
          </cell>
          <cell r="V4664">
            <v>0</v>
          </cell>
          <cell r="W4664">
            <v>1637838</v>
          </cell>
          <cell r="X4664">
            <v>1567184.18</v>
          </cell>
          <cell r="Y4664">
            <v>3205022.18</v>
          </cell>
        </row>
        <row r="4665">
          <cell r="C4665">
            <v>0</v>
          </cell>
          <cell r="D4665">
            <v>67539</v>
          </cell>
          <cell r="E4665">
            <v>422843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  <cell r="J4665">
            <v>134510</v>
          </cell>
          <cell r="K4665">
            <v>0</v>
          </cell>
          <cell r="L4665">
            <v>0</v>
          </cell>
          <cell r="M4665">
            <v>0</v>
          </cell>
          <cell r="N4665">
            <v>0</v>
          </cell>
          <cell r="O4665">
            <v>1014</v>
          </cell>
          <cell r="P4665">
            <v>111627</v>
          </cell>
          <cell r="Q4665">
            <v>0</v>
          </cell>
          <cell r="R4665">
            <v>0</v>
          </cell>
          <cell r="S4665">
            <v>68244</v>
          </cell>
          <cell r="T4665">
            <v>137700.32</v>
          </cell>
          <cell r="U4665">
            <v>0</v>
          </cell>
          <cell r="V4665">
            <v>0</v>
          </cell>
          <cell r="W4665">
            <v>422843</v>
          </cell>
          <cell r="X4665">
            <v>520634.32</v>
          </cell>
          <cell r="Y4665">
            <v>943477.32</v>
          </cell>
        </row>
        <row r="4666">
          <cell r="C4666">
            <v>0</v>
          </cell>
          <cell r="D4666">
            <v>128447</v>
          </cell>
          <cell r="E4666">
            <v>975498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  <cell r="J4666">
            <v>137824</v>
          </cell>
          <cell r="K4666">
            <v>0</v>
          </cell>
          <cell r="L4666">
            <v>0</v>
          </cell>
          <cell r="M4666">
            <v>0</v>
          </cell>
          <cell r="N4666">
            <v>0</v>
          </cell>
          <cell r="O4666">
            <v>1672</v>
          </cell>
          <cell r="P4666">
            <v>55842</v>
          </cell>
          <cell r="Q4666">
            <v>0</v>
          </cell>
          <cell r="R4666">
            <v>0</v>
          </cell>
          <cell r="S4666">
            <v>93630</v>
          </cell>
          <cell r="T4666">
            <v>246385.83</v>
          </cell>
          <cell r="U4666">
            <v>0</v>
          </cell>
          <cell r="V4666">
            <v>0</v>
          </cell>
          <cell r="W4666">
            <v>975498</v>
          </cell>
          <cell r="X4666">
            <v>663800.82999999996</v>
          </cell>
          <cell r="Y4666">
            <v>1639298.83</v>
          </cell>
        </row>
        <row r="4667">
          <cell r="C4667">
            <v>0</v>
          </cell>
          <cell r="D4667">
            <v>129621</v>
          </cell>
          <cell r="E4667">
            <v>810981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114885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16305</v>
          </cell>
          <cell r="P4667">
            <v>91624</v>
          </cell>
          <cell r="Q4667">
            <v>0</v>
          </cell>
          <cell r="R4667">
            <v>0</v>
          </cell>
          <cell r="S4667">
            <v>63376</v>
          </cell>
          <cell r="T4667">
            <v>218850.92</v>
          </cell>
          <cell r="U4667">
            <v>0</v>
          </cell>
          <cell r="V4667">
            <v>0</v>
          </cell>
          <cell r="W4667">
            <v>810981</v>
          </cell>
          <cell r="X4667">
            <v>634661.92000000004</v>
          </cell>
          <cell r="Y4667">
            <v>1445642.92</v>
          </cell>
        </row>
        <row r="4668">
          <cell r="C4668">
            <v>0</v>
          </cell>
          <cell r="D4668">
            <v>76347</v>
          </cell>
          <cell r="E4668">
            <v>447073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  <cell r="J4668">
            <v>144544</v>
          </cell>
          <cell r="K4668">
            <v>0</v>
          </cell>
          <cell r="L4668">
            <v>0</v>
          </cell>
          <cell r="M4668">
            <v>0</v>
          </cell>
          <cell r="N4668">
            <v>0</v>
          </cell>
          <cell r="O4668">
            <v>14659</v>
          </cell>
          <cell r="P4668">
            <v>72881</v>
          </cell>
          <cell r="Q4668">
            <v>0</v>
          </cell>
          <cell r="R4668">
            <v>0</v>
          </cell>
          <cell r="S4668">
            <v>42253</v>
          </cell>
          <cell r="T4668">
            <v>139346.25</v>
          </cell>
          <cell r="U4668">
            <v>0</v>
          </cell>
          <cell r="V4668">
            <v>0</v>
          </cell>
          <cell r="W4668">
            <v>447073</v>
          </cell>
          <cell r="X4668">
            <v>490030.25</v>
          </cell>
          <cell r="Y4668">
            <v>937103.25</v>
          </cell>
        </row>
        <row r="4669">
          <cell r="C4669">
            <v>0</v>
          </cell>
          <cell r="D4669">
            <v>58880</v>
          </cell>
          <cell r="E4669">
            <v>545383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  <cell r="J4669">
            <v>114670</v>
          </cell>
          <cell r="K4669">
            <v>0</v>
          </cell>
          <cell r="L4669">
            <v>0</v>
          </cell>
          <cell r="M4669">
            <v>0</v>
          </cell>
          <cell r="N4669">
            <v>0</v>
          </cell>
          <cell r="O4669">
            <v>11551</v>
          </cell>
          <cell r="P4669">
            <v>46028</v>
          </cell>
          <cell r="Q4669">
            <v>0</v>
          </cell>
          <cell r="R4669">
            <v>0</v>
          </cell>
          <cell r="S4669">
            <v>86974</v>
          </cell>
          <cell r="T4669">
            <v>204558.2</v>
          </cell>
          <cell r="U4669">
            <v>0</v>
          </cell>
          <cell r="V4669">
            <v>0</v>
          </cell>
          <cell r="W4669">
            <v>545383</v>
          </cell>
          <cell r="X4669">
            <v>522661.2</v>
          </cell>
          <cell r="Y4669">
            <v>1068044.2</v>
          </cell>
        </row>
        <row r="4670">
          <cell r="C4670">
            <v>0</v>
          </cell>
          <cell r="D4670">
            <v>58330</v>
          </cell>
          <cell r="E4670">
            <v>273047</v>
          </cell>
          <cell r="F4670">
            <v>0</v>
          </cell>
          <cell r="G4670">
            <v>0</v>
          </cell>
          <cell r="H4670">
            <v>0</v>
          </cell>
          <cell r="I4670">
            <v>0</v>
          </cell>
          <cell r="J4670">
            <v>151166</v>
          </cell>
          <cell r="K4670">
            <v>0</v>
          </cell>
          <cell r="L4670">
            <v>0</v>
          </cell>
          <cell r="M4670">
            <v>0</v>
          </cell>
          <cell r="N4670">
            <v>0</v>
          </cell>
          <cell r="O4670">
            <v>3746</v>
          </cell>
          <cell r="P4670">
            <v>63256</v>
          </cell>
          <cell r="Q4670">
            <v>0</v>
          </cell>
          <cell r="R4670">
            <v>0</v>
          </cell>
          <cell r="S4670">
            <v>31166</v>
          </cell>
          <cell r="T4670">
            <v>93419.38</v>
          </cell>
          <cell r="U4670">
            <v>0</v>
          </cell>
          <cell r="V4670">
            <v>0</v>
          </cell>
          <cell r="W4670">
            <v>273047</v>
          </cell>
          <cell r="X4670">
            <v>401083.38</v>
          </cell>
          <cell r="Y4670">
            <v>674130.38</v>
          </cell>
        </row>
        <row r="4671">
          <cell r="C4671">
            <v>0</v>
          </cell>
          <cell r="D4671">
            <v>890</v>
          </cell>
          <cell r="E4671">
            <v>41656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  <cell r="J4671">
            <v>0</v>
          </cell>
          <cell r="K4671">
            <v>0</v>
          </cell>
          <cell r="L4671">
            <v>0</v>
          </cell>
          <cell r="M4671">
            <v>0</v>
          </cell>
          <cell r="N4671">
            <v>0</v>
          </cell>
          <cell r="O4671">
            <v>553</v>
          </cell>
          <cell r="P4671">
            <v>0</v>
          </cell>
          <cell r="Q4671">
            <v>0</v>
          </cell>
          <cell r="R4671">
            <v>0</v>
          </cell>
          <cell r="S4671">
            <v>11763</v>
          </cell>
          <cell r="T4671">
            <v>17280.740000000002</v>
          </cell>
          <cell r="U4671">
            <v>0</v>
          </cell>
          <cell r="V4671">
            <v>0</v>
          </cell>
          <cell r="W4671">
            <v>41656</v>
          </cell>
          <cell r="X4671">
            <v>30486.74</v>
          </cell>
          <cell r="Y4671">
            <v>72142.740000000005</v>
          </cell>
        </row>
        <row r="4672">
          <cell r="C4672">
            <v>0</v>
          </cell>
          <cell r="D4672">
            <v>1568153</v>
          </cell>
          <cell r="E4672">
            <v>2929505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  <cell r="J4672">
            <v>34276</v>
          </cell>
          <cell r="K4672">
            <v>0</v>
          </cell>
          <cell r="L4672">
            <v>0</v>
          </cell>
          <cell r="M4672">
            <v>0</v>
          </cell>
          <cell r="N4672">
            <v>0</v>
          </cell>
          <cell r="O4672">
            <v>10320</v>
          </cell>
          <cell r="P4672">
            <v>141119</v>
          </cell>
          <cell r="Q4672">
            <v>0</v>
          </cell>
          <cell r="R4672">
            <v>0</v>
          </cell>
          <cell r="S4672">
            <v>81072</v>
          </cell>
          <cell r="T4672">
            <v>1178561.81</v>
          </cell>
          <cell r="U4672">
            <v>0</v>
          </cell>
          <cell r="V4672">
            <v>0</v>
          </cell>
          <cell r="W4672">
            <v>2929505</v>
          </cell>
          <cell r="X4672">
            <v>3013501.81</v>
          </cell>
          <cell r="Y4672">
            <v>5943006.8099999996</v>
          </cell>
        </row>
        <row r="4673">
          <cell r="C4673">
            <v>0</v>
          </cell>
          <cell r="D4673">
            <v>89756</v>
          </cell>
          <cell r="E4673">
            <v>613167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  <cell r="J4673">
            <v>228970</v>
          </cell>
          <cell r="K4673">
            <v>0</v>
          </cell>
          <cell r="L4673">
            <v>0</v>
          </cell>
          <cell r="M4673">
            <v>0</v>
          </cell>
          <cell r="N4673">
            <v>0</v>
          </cell>
          <cell r="O4673">
            <v>17151</v>
          </cell>
          <cell r="P4673">
            <v>94487</v>
          </cell>
          <cell r="Q4673">
            <v>0</v>
          </cell>
          <cell r="R4673">
            <v>0</v>
          </cell>
          <cell r="S4673">
            <v>34282</v>
          </cell>
          <cell r="T4673">
            <v>232726.67</v>
          </cell>
          <cell r="U4673">
            <v>0</v>
          </cell>
          <cell r="V4673">
            <v>0</v>
          </cell>
          <cell r="W4673">
            <v>613167</v>
          </cell>
          <cell r="X4673">
            <v>697372.67</v>
          </cell>
          <cell r="Y4673">
            <v>1310539.67</v>
          </cell>
        </row>
        <row r="4674">
          <cell r="C4674">
            <v>0</v>
          </cell>
          <cell r="D4674">
            <v>149217</v>
          </cell>
          <cell r="E4674">
            <v>835588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  <cell r="J4674">
            <v>73221</v>
          </cell>
          <cell r="K4674">
            <v>0</v>
          </cell>
          <cell r="L4674">
            <v>0</v>
          </cell>
          <cell r="M4674">
            <v>0</v>
          </cell>
          <cell r="N4674">
            <v>0</v>
          </cell>
          <cell r="O4674">
            <v>14173</v>
          </cell>
          <cell r="P4674">
            <v>39473</v>
          </cell>
          <cell r="Q4674">
            <v>0</v>
          </cell>
          <cell r="R4674">
            <v>0</v>
          </cell>
          <cell r="S4674">
            <v>31426</v>
          </cell>
          <cell r="T4674">
            <v>345224.09</v>
          </cell>
          <cell r="U4674">
            <v>0</v>
          </cell>
          <cell r="V4674">
            <v>0</v>
          </cell>
          <cell r="W4674">
            <v>835588</v>
          </cell>
          <cell r="X4674">
            <v>652734.09</v>
          </cell>
          <cell r="Y4674">
            <v>1488322.09</v>
          </cell>
        </row>
        <row r="4675">
          <cell r="C4675">
            <v>0</v>
          </cell>
          <cell r="D4675">
            <v>0</v>
          </cell>
          <cell r="E4675">
            <v>0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  <cell r="J4675">
            <v>6873</v>
          </cell>
          <cell r="K4675">
            <v>0</v>
          </cell>
          <cell r="L4675">
            <v>0</v>
          </cell>
          <cell r="M4675">
            <v>0</v>
          </cell>
          <cell r="N4675">
            <v>0</v>
          </cell>
          <cell r="O4675">
            <v>0</v>
          </cell>
          <cell r="P4675">
            <v>0</v>
          </cell>
          <cell r="Q4675">
            <v>0</v>
          </cell>
          <cell r="R4675">
            <v>0</v>
          </cell>
          <cell r="S4675">
            <v>0</v>
          </cell>
          <cell r="T4675">
            <v>0</v>
          </cell>
          <cell r="U4675">
            <v>0</v>
          </cell>
          <cell r="V4675">
            <v>0</v>
          </cell>
          <cell r="W4675">
            <v>0</v>
          </cell>
          <cell r="X4675">
            <v>6873</v>
          </cell>
          <cell r="Y4675">
            <v>6873</v>
          </cell>
        </row>
        <row r="4676">
          <cell r="C4676">
            <v>0</v>
          </cell>
          <cell r="D4676">
            <v>0</v>
          </cell>
          <cell r="E4676">
            <v>0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  <cell r="J4676">
            <v>6943</v>
          </cell>
          <cell r="K4676">
            <v>0</v>
          </cell>
          <cell r="L4676">
            <v>0</v>
          </cell>
          <cell r="M4676">
            <v>0</v>
          </cell>
          <cell r="N4676">
            <v>0</v>
          </cell>
          <cell r="O4676">
            <v>0</v>
          </cell>
          <cell r="P4676">
            <v>0</v>
          </cell>
          <cell r="Q4676">
            <v>0</v>
          </cell>
          <cell r="R4676">
            <v>0</v>
          </cell>
          <cell r="S4676">
            <v>0</v>
          </cell>
          <cell r="T4676">
            <v>0</v>
          </cell>
          <cell r="U4676">
            <v>0</v>
          </cell>
          <cell r="V4676">
            <v>0</v>
          </cell>
          <cell r="W4676">
            <v>0</v>
          </cell>
          <cell r="X4676">
            <v>6943</v>
          </cell>
          <cell r="Y4676">
            <v>6943</v>
          </cell>
        </row>
        <row r="4677">
          <cell r="C4677">
            <v>0</v>
          </cell>
          <cell r="D4677">
            <v>0</v>
          </cell>
          <cell r="E4677">
            <v>0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  <cell r="J4677">
            <v>0</v>
          </cell>
          <cell r="K4677">
            <v>0</v>
          </cell>
          <cell r="L4677">
            <v>0</v>
          </cell>
          <cell r="M4677">
            <v>0</v>
          </cell>
          <cell r="N4677">
            <v>0</v>
          </cell>
          <cell r="O4677">
            <v>0</v>
          </cell>
          <cell r="P4677">
            <v>0</v>
          </cell>
          <cell r="Q4677">
            <v>0</v>
          </cell>
          <cell r="R4677">
            <v>0</v>
          </cell>
          <cell r="S4677">
            <v>0</v>
          </cell>
          <cell r="T4677">
            <v>0</v>
          </cell>
          <cell r="U4677">
            <v>0</v>
          </cell>
          <cell r="V4677">
            <v>0</v>
          </cell>
          <cell r="W4677">
            <v>0</v>
          </cell>
          <cell r="X4677">
            <v>0</v>
          </cell>
          <cell r="Y4677">
            <v>0</v>
          </cell>
        </row>
        <row r="4678">
          <cell r="C4678">
            <v>0</v>
          </cell>
          <cell r="D4678">
            <v>0</v>
          </cell>
          <cell r="E4678">
            <v>0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  <cell r="J4678">
            <v>0</v>
          </cell>
          <cell r="K4678">
            <v>0</v>
          </cell>
          <cell r="L4678">
            <v>0</v>
          </cell>
          <cell r="M4678">
            <v>0</v>
          </cell>
          <cell r="N4678">
            <v>0</v>
          </cell>
          <cell r="O4678">
            <v>0</v>
          </cell>
          <cell r="P4678">
            <v>0</v>
          </cell>
          <cell r="Q4678">
            <v>0</v>
          </cell>
          <cell r="R4678">
            <v>0</v>
          </cell>
          <cell r="S4678">
            <v>0</v>
          </cell>
          <cell r="T4678">
            <v>0</v>
          </cell>
          <cell r="U4678">
            <v>0</v>
          </cell>
          <cell r="V4678">
            <v>0</v>
          </cell>
          <cell r="W4678">
            <v>0</v>
          </cell>
          <cell r="X4678">
            <v>0</v>
          </cell>
          <cell r="Y4678">
            <v>0</v>
          </cell>
        </row>
        <row r="4679">
          <cell r="C4679">
            <v>0</v>
          </cell>
          <cell r="D4679">
            <v>10790</v>
          </cell>
          <cell r="E4679">
            <v>0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  <cell r="J4679">
            <v>13674</v>
          </cell>
          <cell r="K4679">
            <v>0</v>
          </cell>
          <cell r="L4679">
            <v>0</v>
          </cell>
          <cell r="M4679">
            <v>0</v>
          </cell>
          <cell r="N4679">
            <v>0</v>
          </cell>
          <cell r="O4679">
            <v>0</v>
          </cell>
          <cell r="P4679">
            <v>0</v>
          </cell>
          <cell r="Q4679">
            <v>0</v>
          </cell>
          <cell r="R4679">
            <v>0</v>
          </cell>
          <cell r="S4679">
            <v>7633</v>
          </cell>
          <cell r="T4679">
            <v>0</v>
          </cell>
          <cell r="U4679">
            <v>0</v>
          </cell>
          <cell r="V4679">
            <v>0</v>
          </cell>
          <cell r="W4679">
            <v>0</v>
          </cell>
          <cell r="X4679">
            <v>32097</v>
          </cell>
          <cell r="Y4679">
            <v>32097</v>
          </cell>
        </row>
        <row r="4680">
          <cell r="C4680">
            <v>0</v>
          </cell>
          <cell r="D4680">
            <v>0</v>
          </cell>
          <cell r="E4680">
            <v>0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  <cell r="J4680">
            <v>0</v>
          </cell>
          <cell r="K4680">
            <v>0</v>
          </cell>
          <cell r="L4680">
            <v>0</v>
          </cell>
          <cell r="M4680">
            <v>0</v>
          </cell>
          <cell r="N4680">
            <v>0</v>
          </cell>
          <cell r="O4680">
            <v>0</v>
          </cell>
          <cell r="P4680">
            <v>0</v>
          </cell>
          <cell r="Q4680">
            <v>0</v>
          </cell>
          <cell r="R4680">
            <v>0</v>
          </cell>
          <cell r="S4680">
            <v>0</v>
          </cell>
          <cell r="T4680">
            <v>0</v>
          </cell>
          <cell r="U4680">
            <v>0</v>
          </cell>
          <cell r="V4680">
            <v>0</v>
          </cell>
          <cell r="W4680">
            <v>0</v>
          </cell>
          <cell r="X4680">
            <v>0</v>
          </cell>
          <cell r="Y4680">
            <v>0</v>
          </cell>
        </row>
        <row r="4681">
          <cell r="C4681">
            <v>0</v>
          </cell>
          <cell r="D4681">
            <v>2779502</v>
          </cell>
          <cell r="E4681">
            <v>11312402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  <cell r="J4681">
            <v>1842673</v>
          </cell>
          <cell r="K4681">
            <v>0</v>
          </cell>
          <cell r="L4681">
            <v>0</v>
          </cell>
          <cell r="M4681">
            <v>0</v>
          </cell>
          <cell r="N4681">
            <v>0</v>
          </cell>
          <cell r="O4681">
            <v>147410</v>
          </cell>
          <cell r="P4681">
            <v>1234599</v>
          </cell>
          <cell r="Q4681">
            <v>0</v>
          </cell>
          <cell r="R4681">
            <v>0</v>
          </cell>
          <cell r="S4681">
            <v>862082</v>
          </cell>
          <cell r="T4681">
            <v>3933270.38</v>
          </cell>
          <cell r="U4681">
            <v>0</v>
          </cell>
          <cell r="V4681">
            <v>0</v>
          </cell>
          <cell r="W4681">
            <v>11312402</v>
          </cell>
          <cell r="X4681">
            <v>10799536.380000001</v>
          </cell>
          <cell r="Y4681">
            <v>22111938.379999999</v>
          </cell>
        </row>
        <row r="4682">
          <cell r="C4682">
            <v>0</v>
          </cell>
          <cell r="D4682">
            <v>83525</v>
          </cell>
          <cell r="E4682">
            <v>6932993</v>
          </cell>
          <cell r="F4682">
            <v>0</v>
          </cell>
          <cell r="G4682">
            <v>0</v>
          </cell>
          <cell r="H4682">
            <v>0</v>
          </cell>
          <cell r="I4682">
            <v>0</v>
          </cell>
          <cell r="J4682">
            <v>1074082</v>
          </cell>
          <cell r="K4682">
            <v>0</v>
          </cell>
          <cell r="L4682">
            <v>0</v>
          </cell>
          <cell r="M4682">
            <v>0</v>
          </cell>
          <cell r="N4682">
            <v>0</v>
          </cell>
          <cell r="O4682">
            <v>0</v>
          </cell>
          <cell r="P4682">
            <v>327882</v>
          </cell>
          <cell r="Q4682">
            <v>0</v>
          </cell>
          <cell r="R4682">
            <v>0</v>
          </cell>
          <cell r="S4682">
            <v>1875435</v>
          </cell>
          <cell r="T4682">
            <v>977936.42</v>
          </cell>
          <cell r="U4682">
            <v>0</v>
          </cell>
          <cell r="V4682">
            <v>0</v>
          </cell>
          <cell r="W4682">
            <v>6932993</v>
          </cell>
          <cell r="X4682">
            <v>4338860.42</v>
          </cell>
          <cell r="Y4682">
            <v>11271853.42</v>
          </cell>
        </row>
        <row r="4683">
          <cell r="C4683">
            <v>0</v>
          </cell>
          <cell r="D4683">
            <v>119124</v>
          </cell>
          <cell r="E4683">
            <v>5614680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  <cell r="J4683">
            <v>3088494</v>
          </cell>
          <cell r="K4683">
            <v>0</v>
          </cell>
          <cell r="L4683">
            <v>0</v>
          </cell>
          <cell r="M4683">
            <v>0</v>
          </cell>
          <cell r="N4683">
            <v>0</v>
          </cell>
          <cell r="O4683">
            <v>0</v>
          </cell>
          <cell r="P4683">
            <v>335152</v>
          </cell>
          <cell r="Q4683">
            <v>0</v>
          </cell>
          <cell r="R4683">
            <v>0</v>
          </cell>
          <cell r="S4683">
            <v>2454402</v>
          </cell>
          <cell r="T4683">
            <v>1204989.01</v>
          </cell>
          <cell r="U4683">
            <v>0</v>
          </cell>
          <cell r="V4683">
            <v>0</v>
          </cell>
          <cell r="W4683">
            <v>5614680</v>
          </cell>
          <cell r="X4683">
            <v>7202161.0099999998</v>
          </cell>
          <cell r="Y4683">
            <v>12816841.01</v>
          </cell>
        </row>
        <row r="4684">
          <cell r="C4684">
            <v>0</v>
          </cell>
          <cell r="D4684">
            <v>176503</v>
          </cell>
          <cell r="E4684">
            <v>17238390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  <cell r="J4684">
            <v>1557660</v>
          </cell>
          <cell r="K4684">
            <v>0</v>
          </cell>
          <cell r="L4684">
            <v>0</v>
          </cell>
          <cell r="M4684">
            <v>0</v>
          </cell>
          <cell r="N4684">
            <v>0</v>
          </cell>
          <cell r="O4684">
            <v>0</v>
          </cell>
          <cell r="P4684">
            <v>846653</v>
          </cell>
          <cell r="Q4684">
            <v>0</v>
          </cell>
          <cell r="R4684">
            <v>0</v>
          </cell>
          <cell r="S4684">
            <v>1522832</v>
          </cell>
          <cell r="T4684">
            <v>1478817.97</v>
          </cell>
          <cell r="U4684">
            <v>0</v>
          </cell>
          <cell r="V4684">
            <v>0</v>
          </cell>
          <cell r="W4684">
            <v>17238390</v>
          </cell>
          <cell r="X4684">
            <v>5582465.9699999997</v>
          </cell>
          <cell r="Y4684">
            <v>22820855.969999999</v>
          </cell>
        </row>
        <row r="4685">
          <cell r="C4685">
            <v>0</v>
          </cell>
          <cell r="D4685">
            <v>38774</v>
          </cell>
          <cell r="E4685">
            <v>4176632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  <cell r="J4685">
            <v>1126942</v>
          </cell>
          <cell r="K4685">
            <v>0</v>
          </cell>
          <cell r="L4685">
            <v>0</v>
          </cell>
          <cell r="M4685">
            <v>0</v>
          </cell>
          <cell r="N4685">
            <v>0</v>
          </cell>
          <cell r="O4685">
            <v>0</v>
          </cell>
          <cell r="P4685">
            <v>226335</v>
          </cell>
          <cell r="Q4685">
            <v>0</v>
          </cell>
          <cell r="R4685">
            <v>0</v>
          </cell>
          <cell r="S4685">
            <v>1395848</v>
          </cell>
          <cell r="T4685">
            <v>478171.27</v>
          </cell>
          <cell r="U4685">
            <v>0</v>
          </cell>
          <cell r="V4685">
            <v>0</v>
          </cell>
          <cell r="W4685">
            <v>4176632</v>
          </cell>
          <cell r="X4685">
            <v>3266070.27</v>
          </cell>
          <cell r="Y4685">
            <v>7442702.2699999996</v>
          </cell>
        </row>
        <row r="4686">
          <cell r="C4686">
            <v>0</v>
          </cell>
          <cell r="D4686">
            <v>97926</v>
          </cell>
          <cell r="E4686">
            <v>5408052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  <cell r="J4686">
            <v>2918647</v>
          </cell>
          <cell r="K4686">
            <v>0</v>
          </cell>
          <cell r="L4686">
            <v>0</v>
          </cell>
          <cell r="M4686">
            <v>0</v>
          </cell>
          <cell r="N4686">
            <v>0</v>
          </cell>
          <cell r="O4686">
            <v>0</v>
          </cell>
          <cell r="P4686">
            <v>344488</v>
          </cell>
          <cell r="Q4686">
            <v>0</v>
          </cell>
          <cell r="R4686">
            <v>0</v>
          </cell>
          <cell r="S4686">
            <v>2240628</v>
          </cell>
          <cell r="T4686">
            <v>877939.61</v>
          </cell>
          <cell r="U4686">
            <v>0</v>
          </cell>
          <cell r="V4686">
            <v>0</v>
          </cell>
          <cell r="W4686">
            <v>5408052</v>
          </cell>
          <cell r="X4686">
            <v>6479628.6100000003</v>
          </cell>
          <cell r="Y4686">
            <v>11887680.609999999</v>
          </cell>
        </row>
        <row r="4687">
          <cell r="C4687">
            <v>0</v>
          </cell>
          <cell r="D4687">
            <v>104037</v>
          </cell>
          <cell r="E4687">
            <v>4423360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  <cell r="J4687">
            <v>810717</v>
          </cell>
          <cell r="K4687">
            <v>0</v>
          </cell>
          <cell r="L4687">
            <v>0</v>
          </cell>
          <cell r="M4687">
            <v>0</v>
          </cell>
          <cell r="N4687">
            <v>0</v>
          </cell>
          <cell r="O4687">
            <v>0</v>
          </cell>
          <cell r="P4687">
            <v>357270</v>
          </cell>
          <cell r="Q4687">
            <v>0</v>
          </cell>
          <cell r="R4687">
            <v>0</v>
          </cell>
          <cell r="S4687">
            <v>874143</v>
          </cell>
          <cell r="T4687">
            <v>1236142.07</v>
          </cell>
          <cell r="U4687">
            <v>0</v>
          </cell>
          <cell r="V4687">
            <v>0</v>
          </cell>
          <cell r="W4687">
            <v>4423360</v>
          </cell>
          <cell r="X4687">
            <v>3382309.07</v>
          </cell>
          <cell r="Y4687">
            <v>7805669.0700000003</v>
          </cell>
        </row>
        <row r="4688">
          <cell r="C4688">
            <v>0</v>
          </cell>
          <cell r="D4688">
            <v>34408</v>
          </cell>
          <cell r="E4688">
            <v>3383083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  <cell r="J4688">
            <v>329553</v>
          </cell>
          <cell r="K4688">
            <v>0</v>
          </cell>
          <cell r="L4688">
            <v>0</v>
          </cell>
          <cell r="M4688">
            <v>0</v>
          </cell>
          <cell r="N4688">
            <v>0</v>
          </cell>
          <cell r="O4688">
            <v>0</v>
          </cell>
          <cell r="P4688">
            <v>270110</v>
          </cell>
          <cell r="Q4688">
            <v>0</v>
          </cell>
          <cell r="R4688">
            <v>0</v>
          </cell>
          <cell r="S4688">
            <v>1036749</v>
          </cell>
          <cell r="T4688">
            <v>810916.13</v>
          </cell>
          <cell r="U4688">
            <v>0</v>
          </cell>
          <cell r="V4688">
            <v>0</v>
          </cell>
          <cell r="W4688">
            <v>3383083</v>
          </cell>
          <cell r="X4688">
            <v>2481736.13</v>
          </cell>
          <cell r="Y4688">
            <v>5864819.1299999999</v>
          </cell>
        </row>
        <row r="4689">
          <cell r="C4689">
            <v>0</v>
          </cell>
          <cell r="D4689">
            <v>45826</v>
          </cell>
          <cell r="E4689">
            <v>2998411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  <cell r="J4689">
            <v>640851</v>
          </cell>
          <cell r="K4689">
            <v>0</v>
          </cell>
          <cell r="L4689">
            <v>0</v>
          </cell>
          <cell r="M4689">
            <v>0</v>
          </cell>
          <cell r="N4689">
            <v>0</v>
          </cell>
          <cell r="O4689">
            <v>0</v>
          </cell>
          <cell r="P4689">
            <v>182015</v>
          </cell>
          <cell r="Q4689">
            <v>0</v>
          </cell>
          <cell r="R4689">
            <v>0</v>
          </cell>
          <cell r="S4689">
            <v>1079939</v>
          </cell>
          <cell r="T4689">
            <v>502163.18</v>
          </cell>
          <cell r="U4689">
            <v>0</v>
          </cell>
          <cell r="V4689">
            <v>0</v>
          </cell>
          <cell r="W4689">
            <v>2998411</v>
          </cell>
          <cell r="X4689">
            <v>2450794.1800000002</v>
          </cell>
          <cell r="Y4689">
            <v>5449205.1799999997</v>
          </cell>
        </row>
        <row r="4690">
          <cell r="C4690">
            <v>0</v>
          </cell>
          <cell r="D4690">
            <v>57224</v>
          </cell>
          <cell r="E4690">
            <v>2354984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  <cell r="J4690">
            <v>417658</v>
          </cell>
          <cell r="K4690">
            <v>0</v>
          </cell>
          <cell r="L4690">
            <v>0</v>
          </cell>
          <cell r="M4690">
            <v>0</v>
          </cell>
          <cell r="N4690">
            <v>0</v>
          </cell>
          <cell r="O4690">
            <v>0</v>
          </cell>
          <cell r="P4690">
            <v>124555</v>
          </cell>
          <cell r="Q4690">
            <v>0</v>
          </cell>
          <cell r="R4690">
            <v>0</v>
          </cell>
          <cell r="S4690">
            <v>458975</v>
          </cell>
          <cell r="T4690">
            <v>379005.84</v>
          </cell>
          <cell r="U4690">
            <v>0</v>
          </cell>
          <cell r="V4690">
            <v>0</v>
          </cell>
          <cell r="W4690">
            <v>2354984</v>
          </cell>
          <cell r="X4690">
            <v>1437417.84</v>
          </cell>
          <cell r="Y4690">
            <v>3792401.84</v>
          </cell>
        </row>
        <row r="4691">
          <cell r="C4691">
            <v>0</v>
          </cell>
          <cell r="D4691">
            <v>8000</v>
          </cell>
          <cell r="E4691">
            <v>479576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  <cell r="J4691">
            <v>135302</v>
          </cell>
          <cell r="K4691">
            <v>0</v>
          </cell>
          <cell r="L4691">
            <v>0</v>
          </cell>
          <cell r="M4691">
            <v>0</v>
          </cell>
          <cell r="N4691">
            <v>0</v>
          </cell>
          <cell r="O4691">
            <v>0</v>
          </cell>
          <cell r="P4691">
            <v>0</v>
          </cell>
          <cell r="Q4691">
            <v>0</v>
          </cell>
          <cell r="R4691">
            <v>0</v>
          </cell>
          <cell r="S4691">
            <v>41623</v>
          </cell>
          <cell r="T4691">
            <v>35460.17</v>
          </cell>
          <cell r="U4691">
            <v>0</v>
          </cell>
          <cell r="V4691">
            <v>0</v>
          </cell>
          <cell r="W4691">
            <v>479576</v>
          </cell>
          <cell r="X4691">
            <v>220385.17</v>
          </cell>
          <cell r="Y4691">
            <v>699961.17</v>
          </cell>
        </row>
        <row r="4692">
          <cell r="C4692">
            <v>0</v>
          </cell>
          <cell r="D4692">
            <v>1042514</v>
          </cell>
          <cell r="E4692">
            <v>6727534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  <cell r="J4692">
            <v>1046521</v>
          </cell>
          <cell r="K4692">
            <v>0</v>
          </cell>
          <cell r="L4692">
            <v>0</v>
          </cell>
          <cell r="M4692">
            <v>0</v>
          </cell>
          <cell r="N4692">
            <v>0</v>
          </cell>
          <cell r="O4692">
            <v>0</v>
          </cell>
          <cell r="P4692">
            <v>1242772</v>
          </cell>
          <cell r="Q4692">
            <v>0</v>
          </cell>
          <cell r="R4692">
            <v>0</v>
          </cell>
          <cell r="S4692">
            <v>436566</v>
          </cell>
          <cell r="T4692">
            <v>1374298.55</v>
          </cell>
          <cell r="U4692">
            <v>0</v>
          </cell>
          <cell r="V4692">
            <v>0</v>
          </cell>
          <cell r="W4692">
            <v>6727534</v>
          </cell>
          <cell r="X4692">
            <v>5142671.55</v>
          </cell>
          <cell r="Y4692">
            <v>11870205.550000001</v>
          </cell>
        </row>
        <row r="4693">
          <cell r="C4693">
            <v>0</v>
          </cell>
          <cell r="D4693">
            <v>35257</v>
          </cell>
          <cell r="E4693">
            <v>3370600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  <cell r="J4693">
            <v>970694</v>
          </cell>
          <cell r="K4693">
            <v>0</v>
          </cell>
          <cell r="L4693">
            <v>0</v>
          </cell>
          <cell r="M4693">
            <v>0</v>
          </cell>
          <cell r="N4693">
            <v>0</v>
          </cell>
          <cell r="O4693">
            <v>0</v>
          </cell>
          <cell r="P4693">
            <v>238330</v>
          </cell>
          <cell r="Q4693">
            <v>0</v>
          </cell>
          <cell r="R4693">
            <v>0</v>
          </cell>
          <cell r="S4693">
            <v>903001</v>
          </cell>
          <cell r="T4693">
            <v>674755.07</v>
          </cell>
          <cell r="U4693">
            <v>0</v>
          </cell>
          <cell r="V4693">
            <v>0</v>
          </cell>
          <cell r="W4693">
            <v>3370600</v>
          </cell>
          <cell r="X4693">
            <v>2822037.07</v>
          </cell>
          <cell r="Y4693">
            <v>6192637.0700000003</v>
          </cell>
        </row>
        <row r="4694">
          <cell r="C4694">
            <v>0</v>
          </cell>
          <cell r="D4694">
            <v>136239</v>
          </cell>
          <cell r="E4694">
            <v>4719043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  <cell r="J4694">
            <v>1093823</v>
          </cell>
          <cell r="K4694">
            <v>0</v>
          </cell>
          <cell r="L4694">
            <v>0</v>
          </cell>
          <cell r="M4694">
            <v>0</v>
          </cell>
          <cell r="N4694">
            <v>0</v>
          </cell>
          <cell r="O4694">
            <v>0</v>
          </cell>
          <cell r="P4694">
            <v>476397</v>
          </cell>
          <cell r="Q4694">
            <v>0</v>
          </cell>
          <cell r="R4694">
            <v>0</v>
          </cell>
          <cell r="S4694">
            <v>1286170</v>
          </cell>
          <cell r="T4694">
            <v>736647.73</v>
          </cell>
          <cell r="U4694">
            <v>0</v>
          </cell>
          <cell r="V4694">
            <v>0</v>
          </cell>
          <cell r="W4694">
            <v>4719043</v>
          </cell>
          <cell r="X4694">
            <v>3729276.73</v>
          </cell>
          <cell r="Y4694">
            <v>8448319.7300000004</v>
          </cell>
        </row>
        <row r="4695">
          <cell r="C4695">
            <v>0</v>
          </cell>
          <cell r="D4695">
            <v>0</v>
          </cell>
          <cell r="E4695">
            <v>412460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  <cell r="J4695">
            <v>151069</v>
          </cell>
          <cell r="K4695">
            <v>0</v>
          </cell>
          <cell r="L4695">
            <v>0</v>
          </cell>
          <cell r="M4695">
            <v>0</v>
          </cell>
          <cell r="N4695">
            <v>0</v>
          </cell>
          <cell r="O4695">
            <v>0</v>
          </cell>
          <cell r="P4695">
            <v>0</v>
          </cell>
          <cell r="Q4695">
            <v>0</v>
          </cell>
          <cell r="R4695">
            <v>0</v>
          </cell>
          <cell r="S4695">
            <v>0</v>
          </cell>
          <cell r="T4695">
            <v>0</v>
          </cell>
          <cell r="U4695">
            <v>0</v>
          </cell>
          <cell r="V4695">
            <v>0</v>
          </cell>
          <cell r="W4695">
            <v>412460</v>
          </cell>
          <cell r="X4695">
            <v>151069</v>
          </cell>
          <cell r="Y4695">
            <v>563529</v>
          </cell>
        </row>
        <row r="4696">
          <cell r="C4696">
            <v>0</v>
          </cell>
          <cell r="D4696">
            <v>0</v>
          </cell>
          <cell r="E4696">
            <v>200739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  <cell r="J4696">
            <v>55709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200739</v>
          </cell>
          <cell r="X4696">
            <v>55709</v>
          </cell>
          <cell r="Y4696">
            <v>256448</v>
          </cell>
        </row>
        <row r="4697">
          <cell r="C4697">
            <v>0</v>
          </cell>
          <cell r="D4697">
            <v>0</v>
          </cell>
          <cell r="E4697">
            <v>281861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  <cell r="J4697">
            <v>444389</v>
          </cell>
          <cell r="K4697">
            <v>0</v>
          </cell>
          <cell r="L4697">
            <v>0</v>
          </cell>
          <cell r="M4697">
            <v>0</v>
          </cell>
          <cell r="N4697">
            <v>0</v>
          </cell>
          <cell r="O4697">
            <v>0</v>
          </cell>
          <cell r="P4697">
            <v>4065</v>
          </cell>
          <cell r="Q4697">
            <v>0</v>
          </cell>
          <cell r="R4697">
            <v>0</v>
          </cell>
          <cell r="S4697">
            <v>0</v>
          </cell>
          <cell r="T4697">
            <v>0</v>
          </cell>
          <cell r="U4697">
            <v>0</v>
          </cell>
          <cell r="V4697">
            <v>0</v>
          </cell>
          <cell r="W4697">
            <v>281861</v>
          </cell>
          <cell r="X4697">
            <v>448454</v>
          </cell>
          <cell r="Y4697">
            <v>730315</v>
          </cell>
        </row>
        <row r="4698">
          <cell r="C4698">
            <v>0</v>
          </cell>
          <cell r="D4698">
            <v>0</v>
          </cell>
          <cell r="E4698">
            <v>0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  <cell r="J4698">
            <v>0</v>
          </cell>
          <cell r="K4698">
            <v>0</v>
          </cell>
          <cell r="L4698">
            <v>0</v>
          </cell>
          <cell r="M4698">
            <v>0</v>
          </cell>
          <cell r="N4698">
            <v>0</v>
          </cell>
          <cell r="O4698">
            <v>0</v>
          </cell>
          <cell r="P4698">
            <v>0</v>
          </cell>
          <cell r="Q4698">
            <v>0</v>
          </cell>
          <cell r="R4698">
            <v>0</v>
          </cell>
          <cell r="S4698">
            <v>0</v>
          </cell>
          <cell r="T4698">
            <v>0</v>
          </cell>
          <cell r="U4698">
            <v>0</v>
          </cell>
          <cell r="V4698">
            <v>0</v>
          </cell>
          <cell r="W4698">
            <v>0</v>
          </cell>
          <cell r="X4698">
            <v>0</v>
          </cell>
          <cell r="Y4698">
            <v>0</v>
          </cell>
        </row>
        <row r="4699">
          <cell r="C4699">
            <v>0</v>
          </cell>
          <cell r="D4699">
            <v>0</v>
          </cell>
          <cell r="E4699">
            <v>2639506</v>
          </cell>
          <cell r="F4699">
            <v>0</v>
          </cell>
          <cell r="G4699">
            <v>0</v>
          </cell>
          <cell r="H4699">
            <v>0</v>
          </cell>
          <cell r="I4699">
            <v>0</v>
          </cell>
          <cell r="J4699">
            <v>335748</v>
          </cell>
          <cell r="K4699">
            <v>0</v>
          </cell>
          <cell r="L4699">
            <v>0</v>
          </cell>
          <cell r="M4699">
            <v>0</v>
          </cell>
          <cell r="N4699">
            <v>0</v>
          </cell>
          <cell r="O4699">
            <v>0</v>
          </cell>
          <cell r="P4699">
            <v>3130</v>
          </cell>
          <cell r="Q4699">
            <v>0</v>
          </cell>
          <cell r="R4699">
            <v>0</v>
          </cell>
          <cell r="S4699">
            <v>177081</v>
          </cell>
          <cell r="T4699">
            <v>0</v>
          </cell>
          <cell r="U4699">
            <v>0</v>
          </cell>
          <cell r="V4699">
            <v>0</v>
          </cell>
          <cell r="W4699">
            <v>2639506</v>
          </cell>
          <cell r="X4699">
            <v>515959</v>
          </cell>
          <cell r="Y4699">
            <v>3155465</v>
          </cell>
        </row>
        <row r="4700">
          <cell r="C4700">
            <v>0</v>
          </cell>
          <cell r="D4700">
            <v>0</v>
          </cell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</row>
        <row r="4701">
          <cell r="C4701">
            <v>0</v>
          </cell>
          <cell r="D4701">
            <v>1979357</v>
          </cell>
          <cell r="E4701">
            <v>71361904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  <cell r="J4701">
            <v>16197859</v>
          </cell>
          <cell r="K4701">
            <v>0</v>
          </cell>
          <cell r="L4701">
            <v>0</v>
          </cell>
          <cell r="M4701">
            <v>0</v>
          </cell>
          <cell r="N4701">
            <v>0</v>
          </cell>
          <cell r="O4701">
            <v>0</v>
          </cell>
          <cell r="P4701">
            <v>4979154</v>
          </cell>
          <cell r="Q4701">
            <v>0</v>
          </cell>
          <cell r="R4701">
            <v>0</v>
          </cell>
          <cell r="S4701">
            <v>15783392</v>
          </cell>
          <cell r="T4701">
            <v>10767243</v>
          </cell>
          <cell r="U4701">
            <v>0</v>
          </cell>
          <cell r="V4701">
            <v>0</v>
          </cell>
          <cell r="W4701">
            <v>71361904</v>
          </cell>
          <cell r="X4701">
            <v>49707005</v>
          </cell>
          <cell r="Y4701">
            <v>121068909</v>
          </cell>
        </row>
        <row r="4702">
          <cell r="C4702">
            <v>0</v>
          </cell>
          <cell r="D4702">
            <v>983778</v>
          </cell>
          <cell r="E4702">
            <v>584842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  <cell r="J4702">
            <v>43502</v>
          </cell>
          <cell r="K4702">
            <v>0</v>
          </cell>
          <cell r="L4702">
            <v>0</v>
          </cell>
          <cell r="M4702">
            <v>0</v>
          </cell>
          <cell r="N4702">
            <v>0</v>
          </cell>
          <cell r="O4702">
            <v>0</v>
          </cell>
          <cell r="P4702">
            <v>323521</v>
          </cell>
          <cell r="Q4702">
            <v>0</v>
          </cell>
          <cell r="R4702">
            <v>0</v>
          </cell>
          <cell r="S4702">
            <v>241714</v>
          </cell>
          <cell r="T4702">
            <v>1359081.51</v>
          </cell>
          <cell r="U4702">
            <v>0</v>
          </cell>
          <cell r="V4702">
            <v>0</v>
          </cell>
          <cell r="W4702">
            <v>584842</v>
          </cell>
          <cell r="X4702">
            <v>2951596.51</v>
          </cell>
          <cell r="Y4702">
            <v>3536438.51</v>
          </cell>
        </row>
        <row r="4703">
          <cell r="C4703">
            <v>0</v>
          </cell>
          <cell r="D4703">
            <v>315474</v>
          </cell>
          <cell r="E4703">
            <v>353038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  <cell r="J4703">
            <v>9940</v>
          </cell>
          <cell r="K4703">
            <v>0</v>
          </cell>
          <cell r="L4703">
            <v>0</v>
          </cell>
          <cell r="M4703">
            <v>0</v>
          </cell>
          <cell r="N4703">
            <v>0</v>
          </cell>
          <cell r="O4703">
            <v>0</v>
          </cell>
          <cell r="P4703">
            <v>99134</v>
          </cell>
          <cell r="Q4703">
            <v>0</v>
          </cell>
          <cell r="R4703">
            <v>0</v>
          </cell>
          <cell r="S4703">
            <v>336246</v>
          </cell>
          <cell r="T4703">
            <v>1115266.8600000001</v>
          </cell>
          <cell r="U4703">
            <v>0</v>
          </cell>
          <cell r="V4703">
            <v>0</v>
          </cell>
          <cell r="W4703">
            <v>353038</v>
          </cell>
          <cell r="X4703">
            <v>1876060.86</v>
          </cell>
          <cell r="Y4703">
            <v>2229098.86</v>
          </cell>
        </row>
        <row r="4704">
          <cell r="C4704">
            <v>0</v>
          </cell>
          <cell r="D4704">
            <v>614898</v>
          </cell>
          <cell r="E4704">
            <v>785003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  <cell r="J4704">
            <v>1772</v>
          </cell>
          <cell r="K4704">
            <v>0</v>
          </cell>
          <cell r="L4704">
            <v>0</v>
          </cell>
          <cell r="M4704">
            <v>0</v>
          </cell>
          <cell r="N4704">
            <v>0</v>
          </cell>
          <cell r="O4704">
            <v>13829</v>
          </cell>
          <cell r="P4704">
            <v>646169</v>
          </cell>
          <cell r="Q4704">
            <v>0</v>
          </cell>
          <cell r="R4704">
            <v>0</v>
          </cell>
          <cell r="S4704">
            <v>419853</v>
          </cell>
          <cell r="T4704">
            <v>1809279.22</v>
          </cell>
          <cell r="U4704">
            <v>0</v>
          </cell>
          <cell r="V4704">
            <v>0</v>
          </cell>
          <cell r="W4704">
            <v>785003</v>
          </cell>
          <cell r="X4704">
            <v>3505800.22</v>
          </cell>
          <cell r="Y4704">
            <v>4290803.22</v>
          </cell>
        </row>
        <row r="4705">
          <cell r="C4705">
            <v>0</v>
          </cell>
          <cell r="D4705">
            <v>108421</v>
          </cell>
          <cell r="E4705">
            <v>122309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  <cell r="J4705">
            <v>35948</v>
          </cell>
          <cell r="K4705">
            <v>0</v>
          </cell>
          <cell r="L4705">
            <v>0</v>
          </cell>
          <cell r="M4705">
            <v>0</v>
          </cell>
          <cell r="N4705">
            <v>0</v>
          </cell>
          <cell r="O4705">
            <v>0</v>
          </cell>
          <cell r="P4705">
            <v>293096</v>
          </cell>
          <cell r="Q4705">
            <v>0</v>
          </cell>
          <cell r="R4705">
            <v>0</v>
          </cell>
          <cell r="S4705">
            <v>205396</v>
          </cell>
          <cell r="T4705">
            <v>461784.06</v>
          </cell>
          <cell r="U4705">
            <v>0</v>
          </cell>
          <cell r="V4705">
            <v>0</v>
          </cell>
          <cell r="W4705">
            <v>122309</v>
          </cell>
          <cell r="X4705">
            <v>1104645.06</v>
          </cell>
          <cell r="Y4705">
            <v>1226954.06</v>
          </cell>
        </row>
        <row r="4706">
          <cell r="C4706">
            <v>0</v>
          </cell>
          <cell r="D4706">
            <v>504736</v>
          </cell>
          <cell r="E4706">
            <v>290541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  <cell r="J4706">
            <v>2657</v>
          </cell>
          <cell r="K4706">
            <v>0</v>
          </cell>
          <cell r="L4706">
            <v>0</v>
          </cell>
          <cell r="M4706">
            <v>0</v>
          </cell>
          <cell r="N4706">
            <v>0</v>
          </cell>
          <cell r="O4706">
            <v>0</v>
          </cell>
          <cell r="P4706">
            <v>104856</v>
          </cell>
          <cell r="Q4706">
            <v>0</v>
          </cell>
          <cell r="R4706">
            <v>0</v>
          </cell>
          <cell r="S4706">
            <v>270123</v>
          </cell>
          <cell r="T4706">
            <v>1063559.67</v>
          </cell>
          <cell r="U4706">
            <v>0</v>
          </cell>
          <cell r="V4706">
            <v>0</v>
          </cell>
          <cell r="W4706">
            <v>290541</v>
          </cell>
          <cell r="X4706">
            <v>1945931.67</v>
          </cell>
          <cell r="Y4706">
            <v>2236472.67</v>
          </cell>
        </row>
        <row r="4707">
          <cell r="C4707">
            <v>0</v>
          </cell>
          <cell r="D4707">
            <v>424238</v>
          </cell>
          <cell r="E4707">
            <v>562648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  <cell r="J4707">
            <v>263</v>
          </cell>
          <cell r="K4707">
            <v>0</v>
          </cell>
          <cell r="L4707">
            <v>0</v>
          </cell>
          <cell r="M4707">
            <v>0</v>
          </cell>
          <cell r="N4707">
            <v>0</v>
          </cell>
          <cell r="O4707">
            <v>0</v>
          </cell>
          <cell r="P4707">
            <v>299156</v>
          </cell>
          <cell r="Q4707">
            <v>0</v>
          </cell>
          <cell r="R4707">
            <v>0</v>
          </cell>
          <cell r="S4707">
            <v>152570</v>
          </cell>
          <cell r="T4707">
            <v>1454501.5</v>
          </cell>
          <cell r="U4707">
            <v>0</v>
          </cell>
          <cell r="V4707">
            <v>0</v>
          </cell>
          <cell r="W4707">
            <v>562648</v>
          </cell>
          <cell r="X4707">
            <v>2330728.5</v>
          </cell>
          <cell r="Y4707">
            <v>2893376.5</v>
          </cell>
        </row>
        <row r="4708">
          <cell r="C4708">
            <v>0</v>
          </cell>
          <cell r="D4708">
            <v>84482</v>
          </cell>
          <cell r="E4708">
            <v>286379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  <cell r="J4708">
            <v>91</v>
          </cell>
          <cell r="K4708">
            <v>0</v>
          </cell>
          <cell r="L4708">
            <v>0</v>
          </cell>
          <cell r="M4708">
            <v>0</v>
          </cell>
          <cell r="N4708">
            <v>0</v>
          </cell>
          <cell r="O4708">
            <v>0</v>
          </cell>
          <cell r="P4708">
            <v>144408</v>
          </cell>
          <cell r="Q4708">
            <v>0</v>
          </cell>
          <cell r="R4708">
            <v>0</v>
          </cell>
          <cell r="S4708">
            <v>120067</v>
          </cell>
          <cell r="T4708">
            <v>736774.08</v>
          </cell>
          <cell r="U4708">
            <v>0</v>
          </cell>
          <cell r="V4708">
            <v>0</v>
          </cell>
          <cell r="W4708">
            <v>286379</v>
          </cell>
          <cell r="X4708">
            <v>1085822.08</v>
          </cell>
          <cell r="Y4708">
            <v>1372201.08</v>
          </cell>
        </row>
        <row r="4709">
          <cell r="C4709">
            <v>0</v>
          </cell>
          <cell r="D4709">
            <v>890676</v>
          </cell>
          <cell r="E4709">
            <v>362150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  <cell r="J4709">
            <v>0</v>
          </cell>
          <cell r="K4709">
            <v>0</v>
          </cell>
          <cell r="L4709">
            <v>0</v>
          </cell>
          <cell r="M4709">
            <v>0</v>
          </cell>
          <cell r="N4709">
            <v>0</v>
          </cell>
          <cell r="O4709">
            <v>0</v>
          </cell>
          <cell r="P4709">
            <v>146202</v>
          </cell>
          <cell r="Q4709">
            <v>0</v>
          </cell>
          <cell r="R4709">
            <v>0</v>
          </cell>
          <cell r="S4709">
            <v>246606</v>
          </cell>
          <cell r="T4709">
            <v>2206316.2400000002</v>
          </cell>
          <cell r="U4709">
            <v>0</v>
          </cell>
          <cell r="V4709">
            <v>0</v>
          </cell>
          <cell r="W4709">
            <v>362150</v>
          </cell>
          <cell r="X4709">
            <v>3489800.24</v>
          </cell>
          <cell r="Y4709">
            <v>3851950.24</v>
          </cell>
        </row>
        <row r="4710">
          <cell r="C4710">
            <v>0</v>
          </cell>
          <cell r="D4710">
            <v>237336</v>
          </cell>
          <cell r="E4710">
            <v>100383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  <cell r="J4710">
            <v>148</v>
          </cell>
          <cell r="K4710">
            <v>0</v>
          </cell>
          <cell r="L4710">
            <v>0</v>
          </cell>
          <cell r="M4710">
            <v>0</v>
          </cell>
          <cell r="N4710">
            <v>0</v>
          </cell>
          <cell r="O4710">
            <v>10427</v>
          </cell>
          <cell r="P4710">
            <v>89193</v>
          </cell>
          <cell r="Q4710">
            <v>0</v>
          </cell>
          <cell r="R4710">
            <v>0</v>
          </cell>
          <cell r="S4710">
            <v>135723</v>
          </cell>
          <cell r="T4710">
            <v>524239.94</v>
          </cell>
          <cell r="U4710">
            <v>0</v>
          </cell>
          <cell r="V4710">
            <v>0</v>
          </cell>
          <cell r="W4710">
            <v>100383</v>
          </cell>
          <cell r="X4710">
            <v>997066.94</v>
          </cell>
          <cell r="Y4710">
            <v>1097449.94</v>
          </cell>
        </row>
        <row r="4711">
          <cell r="C4711">
            <v>0</v>
          </cell>
          <cell r="D4711">
            <v>26679</v>
          </cell>
          <cell r="E4711">
            <v>6801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  <cell r="J4711">
            <v>45</v>
          </cell>
          <cell r="K4711">
            <v>0</v>
          </cell>
          <cell r="L4711">
            <v>0</v>
          </cell>
          <cell r="M4711">
            <v>0</v>
          </cell>
          <cell r="N4711">
            <v>0</v>
          </cell>
          <cell r="O4711">
            <v>0</v>
          </cell>
          <cell r="P4711">
            <v>0</v>
          </cell>
          <cell r="Q4711">
            <v>0</v>
          </cell>
          <cell r="R4711">
            <v>0</v>
          </cell>
          <cell r="S4711">
            <v>0</v>
          </cell>
          <cell r="T4711">
            <v>47888.69</v>
          </cell>
          <cell r="U4711">
            <v>0</v>
          </cell>
          <cell r="V4711">
            <v>0</v>
          </cell>
          <cell r="W4711">
            <v>6801</v>
          </cell>
          <cell r="X4711">
            <v>74612.69</v>
          </cell>
          <cell r="Y4711">
            <v>81413.69</v>
          </cell>
        </row>
        <row r="4712">
          <cell r="C4712">
            <v>0</v>
          </cell>
          <cell r="D4712">
            <v>4104548</v>
          </cell>
          <cell r="E4712">
            <v>4247131</v>
          </cell>
          <cell r="F4712">
            <v>0</v>
          </cell>
          <cell r="G4712">
            <v>0</v>
          </cell>
          <cell r="H4712">
            <v>0</v>
          </cell>
          <cell r="I4712">
            <v>0</v>
          </cell>
          <cell r="J4712">
            <v>3237</v>
          </cell>
          <cell r="K4712">
            <v>0</v>
          </cell>
          <cell r="L4712">
            <v>0</v>
          </cell>
          <cell r="M4712">
            <v>0</v>
          </cell>
          <cell r="N4712">
            <v>0</v>
          </cell>
          <cell r="O4712">
            <v>13127</v>
          </cell>
          <cell r="P4712">
            <v>250450</v>
          </cell>
          <cell r="Q4712">
            <v>0</v>
          </cell>
          <cell r="R4712">
            <v>0</v>
          </cell>
          <cell r="S4712">
            <v>150433</v>
          </cell>
          <cell r="T4712">
            <v>8984518.4600000009</v>
          </cell>
          <cell r="U4712">
            <v>0</v>
          </cell>
          <cell r="V4712">
            <v>0</v>
          </cell>
          <cell r="W4712">
            <v>4247131</v>
          </cell>
          <cell r="X4712">
            <v>13506313.460000001</v>
          </cell>
          <cell r="Y4712">
            <v>17753444.460000001</v>
          </cell>
        </row>
        <row r="4713">
          <cell r="C4713">
            <v>0</v>
          </cell>
          <cell r="D4713">
            <v>172417</v>
          </cell>
          <cell r="E4713">
            <v>221416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  <cell r="J4713">
            <v>21056</v>
          </cell>
          <cell r="K4713">
            <v>0</v>
          </cell>
          <cell r="L4713">
            <v>0</v>
          </cell>
          <cell r="M4713">
            <v>0</v>
          </cell>
          <cell r="N4713">
            <v>0</v>
          </cell>
          <cell r="O4713">
            <v>0</v>
          </cell>
          <cell r="P4713">
            <v>299309</v>
          </cell>
          <cell r="Q4713">
            <v>0</v>
          </cell>
          <cell r="R4713">
            <v>0</v>
          </cell>
          <cell r="S4713">
            <v>128789</v>
          </cell>
          <cell r="T4713">
            <v>842147.37</v>
          </cell>
          <cell r="U4713">
            <v>0</v>
          </cell>
          <cell r="V4713">
            <v>0</v>
          </cell>
          <cell r="W4713">
            <v>221416</v>
          </cell>
          <cell r="X4713">
            <v>1463718.37</v>
          </cell>
          <cell r="Y4713">
            <v>1685134.37</v>
          </cell>
        </row>
        <row r="4714">
          <cell r="C4714">
            <v>0</v>
          </cell>
          <cell r="D4714">
            <v>309034</v>
          </cell>
          <cell r="E4714">
            <v>320470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  <cell r="J4714">
            <v>41</v>
          </cell>
          <cell r="K4714">
            <v>0</v>
          </cell>
          <cell r="L4714">
            <v>0</v>
          </cell>
          <cell r="M4714">
            <v>0</v>
          </cell>
          <cell r="N4714">
            <v>0</v>
          </cell>
          <cell r="O4714">
            <v>0</v>
          </cell>
          <cell r="P4714">
            <v>38927</v>
          </cell>
          <cell r="Q4714">
            <v>0</v>
          </cell>
          <cell r="R4714">
            <v>0</v>
          </cell>
          <cell r="S4714">
            <v>39157</v>
          </cell>
          <cell r="T4714">
            <v>3929269.79</v>
          </cell>
          <cell r="U4714">
            <v>0</v>
          </cell>
          <cell r="V4714">
            <v>0</v>
          </cell>
          <cell r="W4714">
            <v>320470</v>
          </cell>
          <cell r="X4714">
            <v>4316428.79</v>
          </cell>
          <cell r="Y4714">
            <v>4636898.79</v>
          </cell>
        </row>
        <row r="4715">
          <cell r="C4715">
            <v>0</v>
          </cell>
          <cell r="D4715">
            <v>0</v>
          </cell>
          <cell r="E4715">
            <v>0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  <cell r="J4715">
            <v>0</v>
          </cell>
          <cell r="K4715">
            <v>0</v>
          </cell>
          <cell r="L4715">
            <v>0</v>
          </cell>
          <cell r="M4715">
            <v>0</v>
          </cell>
          <cell r="N4715">
            <v>0</v>
          </cell>
          <cell r="O4715">
            <v>0</v>
          </cell>
          <cell r="P4715">
            <v>0</v>
          </cell>
          <cell r="Q4715">
            <v>0</v>
          </cell>
          <cell r="R4715">
            <v>0</v>
          </cell>
          <cell r="S4715">
            <v>0</v>
          </cell>
          <cell r="T4715">
            <v>0</v>
          </cell>
          <cell r="U4715">
            <v>0</v>
          </cell>
          <cell r="V4715">
            <v>0</v>
          </cell>
          <cell r="W4715">
            <v>0</v>
          </cell>
          <cell r="X4715">
            <v>0</v>
          </cell>
          <cell r="Y4715">
            <v>0</v>
          </cell>
        </row>
        <row r="4716">
          <cell r="C4716">
            <v>0</v>
          </cell>
          <cell r="D4716">
            <v>0</v>
          </cell>
          <cell r="E4716">
            <v>0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  <cell r="J4716">
            <v>0</v>
          </cell>
          <cell r="K4716">
            <v>0</v>
          </cell>
          <cell r="L4716">
            <v>0</v>
          </cell>
          <cell r="M4716">
            <v>0</v>
          </cell>
          <cell r="N4716">
            <v>0</v>
          </cell>
          <cell r="O4716">
            <v>0</v>
          </cell>
          <cell r="P4716">
            <v>0</v>
          </cell>
          <cell r="Q4716">
            <v>0</v>
          </cell>
          <cell r="R4716">
            <v>0</v>
          </cell>
          <cell r="S4716">
            <v>0</v>
          </cell>
          <cell r="T4716">
            <v>0</v>
          </cell>
          <cell r="U4716">
            <v>0</v>
          </cell>
          <cell r="V4716">
            <v>0</v>
          </cell>
          <cell r="W4716">
            <v>0</v>
          </cell>
          <cell r="X4716">
            <v>0</v>
          </cell>
          <cell r="Y4716">
            <v>0</v>
          </cell>
        </row>
        <row r="4717">
          <cell r="C4717">
            <v>0</v>
          </cell>
          <cell r="D4717">
            <v>0</v>
          </cell>
          <cell r="E4717">
            <v>0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  <cell r="J4717">
            <v>0</v>
          </cell>
          <cell r="K4717">
            <v>0</v>
          </cell>
          <cell r="L4717">
            <v>0</v>
          </cell>
          <cell r="M4717">
            <v>0</v>
          </cell>
          <cell r="N4717">
            <v>0</v>
          </cell>
          <cell r="O4717">
            <v>0</v>
          </cell>
          <cell r="P4717">
            <v>0</v>
          </cell>
          <cell r="Q4717">
            <v>0</v>
          </cell>
          <cell r="R4717">
            <v>0</v>
          </cell>
          <cell r="S4717">
            <v>0</v>
          </cell>
          <cell r="T4717">
            <v>0</v>
          </cell>
          <cell r="U4717">
            <v>0</v>
          </cell>
          <cell r="V4717">
            <v>0</v>
          </cell>
          <cell r="W4717">
            <v>0</v>
          </cell>
          <cell r="X4717">
            <v>0</v>
          </cell>
          <cell r="Y4717">
            <v>0</v>
          </cell>
        </row>
        <row r="4718">
          <cell r="C4718">
            <v>0</v>
          </cell>
          <cell r="D4718">
            <v>0</v>
          </cell>
          <cell r="E4718">
            <v>0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  <cell r="J4718">
            <v>0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0</v>
          </cell>
          <cell r="R4718">
            <v>0</v>
          </cell>
          <cell r="S4718">
            <v>0</v>
          </cell>
          <cell r="T4718">
            <v>0</v>
          </cell>
          <cell r="U4718">
            <v>0</v>
          </cell>
          <cell r="V4718">
            <v>0</v>
          </cell>
          <cell r="W4718">
            <v>0</v>
          </cell>
          <cell r="X4718">
            <v>0</v>
          </cell>
          <cell r="Y4718">
            <v>0</v>
          </cell>
        </row>
        <row r="4719">
          <cell r="C4719">
            <v>0</v>
          </cell>
          <cell r="D4719">
            <v>29342</v>
          </cell>
          <cell r="E4719">
            <v>0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  <cell r="J4719">
            <v>0</v>
          </cell>
          <cell r="K4719">
            <v>0</v>
          </cell>
          <cell r="L4719">
            <v>0</v>
          </cell>
          <cell r="M4719">
            <v>0</v>
          </cell>
          <cell r="N4719">
            <v>0</v>
          </cell>
          <cell r="O4719">
            <v>0</v>
          </cell>
          <cell r="P4719">
            <v>0</v>
          </cell>
          <cell r="Q4719">
            <v>0</v>
          </cell>
          <cell r="R4719">
            <v>0</v>
          </cell>
          <cell r="S4719">
            <v>0</v>
          </cell>
          <cell r="T4719">
            <v>0</v>
          </cell>
          <cell r="U4719">
            <v>0</v>
          </cell>
          <cell r="V4719">
            <v>0</v>
          </cell>
          <cell r="W4719">
            <v>0</v>
          </cell>
          <cell r="X4719">
            <v>29342</v>
          </cell>
          <cell r="Y4719">
            <v>29342</v>
          </cell>
        </row>
        <row r="4720">
          <cell r="C4720">
            <v>0</v>
          </cell>
          <cell r="D4720">
            <v>0</v>
          </cell>
          <cell r="E4720">
            <v>0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  <cell r="J4720">
            <v>0</v>
          </cell>
          <cell r="K4720">
            <v>0</v>
          </cell>
          <cell r="L4720">
            <v>0</v>
          </cell>
          <cell r="M4720">
            <v>0</v>
          </cell>
          <cell r="N4720">
            <v>0</v>
          </cell>
          <cell r="O4720">
            <v>0</v>
          </cell>
          <cell r="P4720">
            <v>0</v>
          </cell>
          <cell r="Q4720">
            <v>0</v>
          </cell>
          <cell r="R4720">
            <v>0</v>
          </cell>
          <cell r="S4720">
            <v>0</v>
          </cell>
          <cell r="T4720">
            <v>0</v>
          </cell>
          <cell r="U4720">
            <v>0</v>
          </cell>
          <cell r="V4720">
            <v>0</v>
          </cell>
          <cell r="W4720">
            <v>0</v>
          </cell>
          <cell r="X4720">
            <v>0</v>
          </cell>
          <cell r="Y4720">
            <v>0</v>
          </cell>
        </row>
        <row r="4721">
          <cell r="C4721">
            <v>0</v>
          </cell>
          <cell r="D4721">
            <v>8806059</v>
          </cell>
          <cell r="E4721">
            <v>8243111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  <cell r="J4721">
            <v>118700</v>
          </cell>
          <cell r="K4721">
            <v>0</v>
          </cell>
          <cell r="L4721">
            <v>0</v>
          </cell>
          <cell r="M4721">
            <v>0</v>
          </cell>
          <cell r="N4721">
            <v>0</v>
          </cell>
          <cell r="O4721">
            <v>37383</v>
          </cell>
          <cell r="P4721">
            <v>2734421</v>
          </cell>
          <cell r="Q4721">
            <v>0</v>
          </cell>
          <cell r="R4721">
            <v>0</v>
          </cell>
          <cell r="S4721">
            <v>2446677</v>
          </cell>
          <cell r="T4721">
            <v>24534627.399999999</v>
          </cell>
          <cell r="U4721">
            <v>0</v>
          </cell>
          <cell r="V4721">
            <v>0</v>
          </cell>
          <cell r="W4721">
            <v>8243111</v>
          </cell>
          <cell r="X4721">
            <v>38677867.399999999</v>
          </cell>
          <cell r="Y4721">
            <v>46920978.399999999</v>
          </cell>
        </row>
        <row r="4722">
          <cell r="C4722">
            <v>0</v>
          </cell>
          <cell r="D4722">
            <v>402948</v>
          </cell>
          <cell r="E4722">
            <v>15636441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  <cell r="J4722">
            <v>3912543</v>
          </cell>
          <cell r="K4722">
            <v>0</v>
          </cell>
          <cell r="L4722">
            <v>0</v>
          </cell>
          <cell r="M4722">
            <v>0</v>
          </cell>
          <cell r="N4722">
            <v>0</v>
          </cell>
          <cell r="O4722">
            <v>0</v>
          </cell>
          <cell r="P4722">
            <v>1628080</v>
          </cell>
          <cell r="Q4722">
            <v>0</v>
          </cell>
          <cell r="R4722">
            <v>0</v>
          </cell>
          <cell r="S4722">
            <v>9271087</v>
          </cell>
          <cell r="T4722">
            <v>2270914.62</v>
          </cell>
          <cell r="U4722">
            <v>0</v>
          </cell>
          <cell r="V4722">
            <v>0</v>
          </cell>
          <cell r="W4722">
            <v>15636441</v>
          </cell>
          <cell r="X4722">
            <v>17485572.620000001</v>
          </cell>
          <cell r="Y4722">
            <v>33122013.620000001</v>
          </cell>
        </row>
        <row r="4723">
          <cell r="C4723">
            <v>0</v>
          </cell>
          <cell r="D4723">
            <v>286960</v>
          </cell>
          <cell r="E4723">
            <v>6126200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  <cell r="J4723">
            <v>9408101</v>
          </cell>
          <cell r="K4723">
            <v>0</v>
          </cell>
          <cell r="L4723">
            <v>0</v>
          </cell>
          <cell r="M4723">
            <v>0</v>
          </cell>
          <cell r="N4723">
            <v>0</v>
          </cell>
          <cell r="O4723">
            <v>0</v>
          </cell>
          <cell r="P4723">
            <v>982611</v>
          </cell>
          <cell r="Q4723">
            <v>0</v>
          </cell>
          <cell r="R4723">
            <v>0</v>
          </cell>
          <cell r="S4723">
            <v>9051401</v>
          </cell>
          <cell r="T4723">
            <v>2501444.9900000002</v>
          </cell>
          <cell r="U4723">
            <v>0</v>
          </cell>
          <cell r="V4723">
            <v>0</v>
          </cell>
          <cell r="W4723">
            <v>6126200</v>
          </cell>
          <cell r="X4723">
            <v>22230517.989999998</v>
          </cell>
          <cell r="Y4723">
            <v>28356717.989999998</v>
          </cell>
        </row>
        <row r="4724">
          <cell r="C4724">
            <v>0</v>
          </cell>
          <cell r="D4724">
            <v>973365</v>
          </cell>
          <cell r="E4724">
            <v>23639559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  <cell r="J4724">
            <v>4316013</v>
          </cell>
          <cell r="K4724">
            <v>0</v>
          </cell>
          <cell r="L4724">
            <v>0</v>
          </cell>
          <cell r="M4724">
            <v>0</v>
          </cell>
          <cell r="N4724">
            <v>0</v>
          </cell>
          <cell r="O4724">
            <v>0</v>
          </cell>
          <cell r="P4724">
            <v>3779229</v>
          </cell>
          <cell r="Q4724">
            <v>0</v>
          </cell>
          <cell r="R4724">
            <v>0</v>
          </cell>
          <cell r="S4724">
            <v>8600541</v>
          </cell>
          <cell r="T4724">
            <v>4840624.07</v>
          </cell>
          <cell r="U4724">
            <v>0</v>
          </cell>
          <cell r="V4724">
            <v>0</v>
          </cell>
          <cell r="W4724">
            <v>23639559</v>
          </cell>
          <cell r="X4724">
            <v>22509772.07</v>
          </cell>
          <cell r="Y4724">
            <v>46149331.07</v>
          </cell>
        </row>
        <row r="4725">
          <cell r="C4725">
            <v>0</v>
          </cell>
          <cell r="D4725">
            <v>88752</v>
          </cell>
          <cell r="E4725">
            <v>3713905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  <cell r="J4725">
            <v>1262088</v>
          </cell>
          <cell r="K4725">
            <v>0</v>
          </cell>
          <cell r="L4725">
            <v>0</v>
          </cell>
          <cell r="M4725">
            <v>0</v>
          </cell>
          <cell r="N4725">
            <v>0</v>
          </cell>
          <cell r="O4725">
            <v>0</v>
          </cell>
          <cell r="P4725">
            <v>957722</v>
          </cell>
          <cell r="Q4725">
            <v>0</v>
          </cell>
          <cell r="R4725">
            <v>0</v>
          </cell>
          <cell r="S4725">
            <v>7048248</v>
          </cell>
          <cell r="T4725">
            <v>1046014.92</v>
          </cell>
          <cell r="U4725">
            <v>0</v>
          </cell>
          <cell r="V4725">
            <v>0</v>
          </cell>
          <cell r="W4725">
            <v>3713905</v>
          </cell>
          <cell r="X4725">
            <v>10402824.92</v>
          </cell>
          <cell r="Y4725">
            <v>14116729.92</v>
          </cell>
        </row>
        <row r="4726">
          <cell r="C4726">
            <v>0</v>
          </cell>
          <cell r="D4726">
            <v>117436</v>
          </cell>
          <cell r="E4726">
            <v>5543789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  <cell r="J4726">
            <v>4868421</v>
          </cell>
          <cell r="K4726">
            <v>0</v>
          </cell>
          <cell r="L4726">
            <v>0</v>
          </cell>
          <cell r="M4726">
            <v>0</v>
          </cell>
          <cell r="N4726">
            <v>0</v>
          </cell>
          <cell r="O4726">
            <v>0</v>
          </cell>
          <cell r="P4726">
            <v>831471</v>
          </cell>
          <cell r="Q4726">
            <v>0</v>
          </cell>
          <cell r="R4726">
            <v>0</v>
          </cell>
          <cell r="S4726">
            <v>9569110</v>
          </cell>
          <cell r="T4726">
            <v>1869769.85</v>
          </cell>
          <cell r="U4726">
            <v>0</v>
          </cell>
          <cell r="V4726">
            <v>0</v>
          </cell>
          <cell r="W4726">
            <v>5543789</v>
          </cell>
          <cell r="X4726">
            <v>17256207.850000001</v>
          </cell>
          <cell r="Y4726">
            <v>22799996.850000001</v>
          </cell>
        </row>
        <row r="4727">
          <cell r="C4727">
            <v>0</v>
          </cell>
          <cell r="D4727">
            <v>224356</v>
          </cell>
          <cell r="E4727">
            <v>7384177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  <cell r="J4727">
            <v>2366917</v>
          </cell>
          <cell r="K4727">
            <v>0</v>
          </cell>
          <cell r="L4727">
            <v>0</v>
          </cell>
          <cell r="M4727">
            <v>0</v>
          </cell>
          <cell r="N4727">
            <v>0</v>
          </cell>
          <cell r="O4727">
            <v>0</v>
          </cell>
          <cell r="P4727">
            <v>2554029</v>
          </cell>
          <cell r="Q4727">
            <v>0</v>
          </cell>
          <cell r="R4727">
            <v>0</v>
          </cell>
          <cell r="S4727">
            <v>3532095</v>
          </cell>
          <cell r="T4727">
            <v>3241770.44</v>
          </cell>
          <cell r="U4727">
            <v>0</v>
          </cell>
          <cell r="V4727">
            <v>0</v>
          </cell>
          <cell r="W4727">
            <v>7384177</v>
          </cell>
          <cell r="X4727">
            <v>11919167.439999999</v>
          </cell>
          <cell r="Y4727">
            <v>19303344.440000001</v>
          </cell>
        </row>
        <row r="4728">
          <cell r="C4728">
            <v>0</v>
          </cell>
          <cell r="D4728">
            <v>19970</v>
          </cell>
          <cell r="E4728">
            <v>3997895</v>
          </cell>
          <cell r="F4728">
            <v>0</v>
          </cell>
          <cell r="G4728">
            <v>0</v>
          </cell>
          <cell r="H4728">
            <v>0</v>
          </cell>
          <cell r="I4728">
            <v>0</v>
          </cell>
          <cell r="J4728">
            <v>1131029</v>
          </cell>
          <cell r="K4728">
            <v>0</v>
          </cell>
          <cell r="L4728">
            <v>0</v>
          </cell>
          <cell r="M4728">
            <v>0</v>
          </cell>
          <cell r="N4728">
            <v>0</v>
          </cell>
          <cell r="O4728">
            <v>0</v>
          </cell>
          <cell r="P4728">
            <v>986521</v>
          </cell>
          <cell r="Q4728">
            <v>0</v>
          </cell>
          <cell r="R4728">
            <v>0</v>
          </cell>
          <cell r="S4728">
            <v>4529019</v>
          </cell>
          <cell r="T4728">
            <v>2650738.9700000002</v>
          </cell>
          <cell r="U4728">
            <v>0</v>
          </cell>
          <cell r="V4728">
            <v>0</v>
          </cell>
          <cell r="W4728">
            <v>3997895</v>
          </cell>
          <cell r="X4728">
            <v>9317277.9700000007</v>
          </cell>
          <cell r="Y4728">
            <v>13315172.970000001</v>
          </cell>
        </row>
        <row r="4729">
          <cell r="C4729">
            <v>0</v>
          </cell>
          <cell r="D4729">
            <v>666505</v>
          </cell>
          <cell r="E4729">
            <v>4176133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  <cell r="J4729">
            <v>1632554</v>
          </cell>
          <cell r="K4729">
            <v>0</v>
          </cell>
          <cell r="L4729">
            <v>0</v>
          </cell>
          <cell r="M4729">
            <v>0</v>
          </cell>
          <cell r="N4729">
            <v>0</v>
          </cell>
          <cell r="O4729">
            <v>0</v>
          </cell>
          <cell r="P4729">
            <v>883411</v>
          </cell>
          <cell r="Q4729">
            <v>0</v>
          </cell>
          <cell r="R4729">
            <v>0</v>
          </cell>
          <cell r="S4729">
            <v>7177906</v>
          </cell>
          <cell r="T4729">
            <v>1926419.77</v>
          </cell>
          <cell r="U4729">
            <v>0</v>
          </cell>
          <cell r="V4729">
            <v>0</v>
          </cell>
          <cell r="W4729">
            <v>4176133</v>
          </cell>
          <cell r="X4729">
            <v>12286795.77</v>
          </cell>
          <cell r="Y4729">
            <v>16462928.77</v>
          </cell>
        </row>
        <row r="4730">
          <cell r="C4730">
            <v>0</v>
          </cell>
          <cell r="D4730">
            <v>84659</v>
          </cell>
          <cell r="E4730">
            <v>7772083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  <cell r="J4730">
            <v>1074030</v>
          </cell>
          <cell r="K4730">
            <v>0</v>
          </cell>
          <cell r="L4730">
            <v>0</v>
          </cell>
          <cell r="M4730">
            <v>0</v>
          </cell>
          <cell r="N4730">
            <v>0</v>
          </cell>
          <cell r="O4730">
            <v>0</v>
          </cell>
          <cell r="P4730">
            <v>401322</v>
          </cell>
          <cell r="Q4730">
            <v>0</v>
          </cell>
          <cell r="R4730">
            <v>0</v>
          </cell>
          <cell r="S4730">
            <v>2069437</v>
          </cell>
          <cell r="T4730">
            <v>1376852.85</v>
          </cell>
          <cell r="U4730">
            <v>0</v>
          </cell>
          <cell r="V4730">
            <v>0</v>
          </cell>
          <cell r="W4730">
            <v>7772083</v>
          </cell>
          <cell r="X4730">
            <v>5006300.8499999996</v>
          </cell>
          <cell r="Y4730">
            <v>12778383.85</v>
          </cell>
        </row>
        <row r="4731">
          <cell r="C4731">
            <v>0</v>
          </cell>
          <cell r="D4731">
            <v>9859</v>
          </cell>
          <cell r="E4731">
            <v>622103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  <cell r="J4731">
            <v>383570</v>
          </cell>
          <cell r="K4731">
            <v>0</v>
          </cell>
          <cell r="L4731">
            <v>0</v>
          </cell>
          <cell r="M4731">
            <v>0</v>
          </cell>
          <cell r="N4731">
            <v>0</v>
          </cell>
          <cell r="O4731">
            <v>0</v>
          </cell>
          <cell r="P4731">
            <v>0</v>
          </cell>
          <cell r="Q4731">
            <v>0</v>
          </cell>
          <cell r="R4731">
            <v>0</v>
          </cell>
          <cell r="S4731">
            <v>15707</v>
          </cell>
          <cell r="T4731">
            <v>32627.77</v>
          </cell>
          <cell r="U4731">
            <v>0</v>
          </cell>
          <cell r="V4731">
            <v>0</v>
          </cell>
          <cell r="W4731">
            <v>622103</v>
          </cell>
          <cell r="X4731">
            <v>441763.77</v>
          </cell>
          <cell r="Y4731">
            <v>1063866.77</v>
          </cell>
        </row>
        <row r="4732">
          <cell r="C4732">
            <v>0</v>
          </cell>
          <cell r="D4732">
            <v>18526324</v>
          </cell>
          <cell r="E4732">
            <v>23662278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  <cell r="J4732">
            <v>4897736</v>
          </cell>
          <cell r="K4732">
            <v>0</v>
          </cell>
          <cell r="L4732">
            <v>0</v>
          </cell>
          <cell r="M4732">
            <v>0</v>
          </cell>
          <cell r="N4732">
            <v>0</v>
          </cell>
          <cell r="O4732">
            <v>0</v>
          </cell>
          <cell r="P4732">
            <v>5812741</v>
          </cell>
          <cell r="Q4732">
            <v>0</v>
          </cell>
          <cell r="R4732">
            <v>0</v>
          </cell>
          <cell r="S4732">
            <v>2148910</v>
          </cell>
          <cell r="T4732">
            <v>12076874.289999999</v>
          </cell>
          <cell r="U4732">
            <v>0</v>
          </cell>
          <cell r="V4732">
            <v>0</v>
          </cell>
          <cell r="W4732">
            <v>23662278</v>
          </cell>
          <cell r="X4732">
            <v>43462585.289999999</v>
          </cell>
          <cell r="Y4732">
            <v>67124863.290000007</v>
          </cell>
        </row>
        <row r="4733">
          <cell r="C4733">
            <v>0</v>
          </cell>
          <cell r="D4733">
            <v>289993</v>
          </cell>
          <cell r="E4733">
            <v>12409015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  <cell r="J4733">
            <v>2442924</v>
          </cell>
          <cell r="K4733">
            <v>0</v>
          </cell>
          <cell r="L4733">
            <v>0</v>
          </cell>
          <cell r="M4733">
            <v>0</v>
          </cell>
          <cell r="N4733">
            <v>0</v>
          </cell>
          <cell r="O4733">
            <v>0</v>
          </cell>
          <cell r="P4733">
            <v>1193630</v>
          </cell>
          <cell r="Q4733">
            <v>0</v>
          </cell>
          <cell r="R4733">
            <v>0</v>
          </cell>
          <cell r="S4733">
            <v>4815472</v>
          </cell>
          <cell r="T4733">
            <v>3499808.81</v>
          </cell>
          <cell r="U4733">
            <v>0</v>
          </cell>
          <cell r="V4733">
            <v>0</v>
          </cell>
          <cell r="W4733">
            <v>12409015</v>
          </cell>
          <cell r="X4733">
            <v>12241827.810000001</v>
          </cell>
          <cell r="Y4733">
            <v>24650842.809999999</v>
          </cell>
        </row>
        <row r="4734">
          <cell r="C4734">
            <v>0</v>
          </cell>
          <cell r="D4734">
            <v>247975</v>
          </cell>
          <cell r="E4734">
            <v>7727284</v>
          </cell>
          <cell r="F4734">
            <v>0</v>
          </cell>
          <cell r="G4734">
            <v>0</v>
          </cell>
          <cell r="H4734">
            <v>0</v>
          </cell>
          <cell r="I4734">
            <v>0</v>
          </cell>
          <cell r="J4734">
            <v>1502267</v>
          </cell>
          <cell r="K4734">
            <v>0</v>
          </cell>
          <cell r="L4734">
            <v>0</v>
          </cell>
          <cell r="M4734">
            <v>0</v>
          </cell>
          <cell r="N4734">
            <v>0</v>
          </cell>
          <cell r="O4734">
            <v>0</v>
          </cell>
          <cell r="P4734">
            <v>1642189</v>
          </cell>
          <cell r="Q4734">
            <v>0</v>
          </cell>
          <cell r="R4734">
            <v>0</v>
          </cell>
          <cell r="S4734">
            <v>1322260</v>
          </cell>
          <cell r="T4734">
            <v>3005825.44</v>
          </cell>
          <cell r="U4734">
            <v>0</v>
          </cell>
          <cell r="V4734">
            <v>0</v>
          </cell>
          <cell r="W4734">
            <v>7727284</v>
          </cell>
          <cell r="X4734">
            <v>7720516.4400000004</v>
          </cell>
          <cell r="Y4734">
            <v>15447800.439999999</v>
          </cell>
        </row>
        <row r="4735">
          <cell r="C4735">
            <v>0</v>
          </cell>
          <cell r="D4735">
            <v>0</v>
          </cell>
          <cell r="E4735">
            <v>229799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  <cell r="J4735">
            <v>594001</v>
          </cell>
          <cell r="K4735">
            <v>0</v>
          </cell>
          <cell r="L4735">
            <v>0</v>
          </cell>
          <cell r="M4735">
            <v>0</v>
          </cell>
          <cell r="N4735">
            <v>0</v>
          </cell>
          <cell r="O4735">
            <v>0</v>
          </cell>
          <cell r="P4735">
            <v>0</v>
          </cell>
          <cell r="Q4735">
            <v>0</v>
          </cell>
          <cell r="R4735">
            <v>0</v>
          </cell>
          <cell r="S4735">
            <v>0</v>
          </cell>
          <cell r="T4735">
            <v>0</v>
          </cell>
          <cell r="U4735">
            <v>0</v>
          </cell>
          <cell r="V4735">
            <v>0</v>
          </cell>
          <cell r="W4735">
            <v>229799</v>
          </cell>
          <cell r="X4735">
            <v>594001</v>
          </cell>
          <cell r="Y4735">
            <v>823800</v>
          </cell>
        </row>
        <row r="4736">
          <cell r="C4736">
            <v>0</v>
          </cell>
          <cell r="D4736">
            <v>0</v>
          </cell>
          <cell r="E4736">
            <v>174134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  <cell r="J4736">
            <v>7456</v>
          </cell>
          <cell r="K4736">
            <v>0</v>
          </cell>
          <cell r="L4736">
            <v>0</v>
          </cell>
          <cell r="M4736">
            <v>0</v>
          </cell>
          <cell r="N4736">
            <v>0</v>
          </cell>
          <cell r="O4736">
            <v>0</v>
          </cell>
          <cell r="P4736">
            <v>0</v>
          </cell>
          <cell r="Q4736">
            <v>0</v>
          </cell>
          <cell r="R4736">
            <v>0</v>
          </cell>
          <cell r="S4736">
            <v>0</v>
          </cell>
          <cell r="T4736">
            <v>0</v>
          </cell>
          <cell r="U4736">
            <v>0</v>
          </cell>
          <cell r="V4736">
            <v>0</v>
          </cell>
          <cell r="W4736">
            <v>174134</v>
          </cell>
          <cell r="X4736">
            <v>7456</v>
          </cell>
          <cell r="Y4736">
            <v>181590</v>
          </cell>
        </row>
        <row r="4737">
          <cell r="C4737">
            <v>0</v>
          </cell>
          <cell r="D4737">
            <v>0</v>
          </cell>
          <cell r="E4737">
            <v>235911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  <cell r="J4737">
            <v>162217</v>
          </cell>
          <cell r="K4737">
            <v>0</v>
          </cell>
          <cell r="L4737">
            <v>0</v>
          </cell>
          <cell r="M4737">
            <v>0</v>
          </cell>
          <cell r="N4737">
            <v>0</v>
          </cell>
          <cell r="O4737">
            <v>0</v>
          </cell>
          <cell r="P4737">
            <v>0</v>
          </cell>
          <cell r="Q4737">
            <v>0</v>
          </cell>
          <cell r="R4737">
            <v>0</v>
          </cell>
          <cell r="S4737">
            <v>0</v>
          </cell>
          <cell r="T4737">
            <v>0</v>
          </cell>
          <cell r="U4737">
            <v>0</v>
          </cell>
          <cell r="V4737">
            <v>0</v>
          </cell>
          <cell r="W4737">
            <v>235911</v>
          </cell>
          <cell r="X4737">
            <v>162217</v>
          </cell>
          <cell r="Y4737">
            <v>398128</v>
          </cell>
        </row>
        <row r="4738">
          <cell r="C4738">
            <v>0</v>
          </cell>
          <cell r="D4738">
            <v>0</v>
          </cell>
          <cell r="E4738">
            <v>0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  <cell r="J4738">
            <v>0</v>
          </cell>
          <cell r="K4738">
            <v>0</v>
          </cell>
          <cell r="L4738">
            <v>0</v>
          </cell>
          <cell r="M4738">
            <v>0</v>
          </cell>
          <cell r="N4738">
            <v>0</v>
          </cell>
          <cell r="O4738">
            <v>0</v>
          </cell>
          <cell r="P4738">
            <v>0</v>
          </cell>
          <cell r="Q4738">
            <v>0</v>
          </cell>
          <cell r="R4738">
            <v>0</v>
          </cell>
          <cell r="S4738">
            <v>0</v>
          </cell>
          <cell r="T4738">
            <v>0</v>
          </cell>
          <cell r="U4738">
            <v>0</v>
          </cell>
          <cell r="V4738">
            <v>0</v>
          </cell>
          <cell r="W4738">
            <v>0</v>
          </cell>
          <cell r="X4738">
            <v>0</v>
          </cell>
          <cell r="Y4738">
            <v>0</v>
          </cell>
        </row>
        <row r="4739">
          <cell r="C4739">
            <v>0</v>
          </cell>
          <cell r="D4739">
            <v>0</v>
          </cell>
          <cell r="E4739">
            <v>3526171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  <cell r="J4739">
            <v>289619</v>
          </cell>
          <cell r="K4739">
            <v>0</v>
          </cell>
          <cell r="L4739">
            <v>0</v>
          </cell>
          <cell r="M4739">
            <v>0</v>
          </cell>
          <cell r="N4739">
            <v>0</v>
          </cell>
          <cell r="O4739">
            <v>0</v>
          </cell>
          <cell r="P4739">
            <v>0</v>
          </cell>
          <cell r="Q4739">
            <v>0</v>
          </cell>
          <cell r="R4739">
            <v>0</v>
          </cell>
          <cell r="S4739">
            <v>334909</v>
          </cell>
          <cell r="T4739">
            <v>0</v>
          </cell>
          <cell r="U4739">
            <v>0</v>
          </cell>
          <cell r="V4739">
            <v>0</v>
          </cell>
          <cell r="W4739">
            <v>3526171</v>
          </cell>
          <cell r="X4739">
            <v>624528</v>
          </cell>
          <cell r="Y4739">
            <v>4150699</v>
          </cell>
        </row>
        <row r="4740">
          <cell r="C4740">
            <v>0</v>
          </cell>
          <cell r="D4740">
            <v>0</v>
          </cell>
          <cell r="E4740">
            <v>0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  <cell r="J4740">
            <v>0</v>
          </cell>
          <cell r="K4740">
            <v>0</v>
          </cell>
          <cell r="L4740">
            <v>0</v>
          </cell>
          <cell r="M4740">
            <v>0</v>
          </cell>
          <cell r="N4740">
            <v>0</v>
          </cell>
          <cell r="O4740">
            <v>0</v>
          </cell>
          <cell r="P4740">
            <v>0</v>
          </cell>
          <cell r="Q4740">
            <v>0</v>
          </cell>
          <cell r="R4740">
            <v>0</v>
          </cell>
          <cell r="S4740">
            <v>15986</v>
          </cell>
          <cell r="T4740">
            <v>0</v>
          </cell>
          <cell r="U4740">
            <v>0</v>
          </cell>
          <cell r="V4740">
            <v>0</v>
          </cell>
          <cell r="W4740">
            <v>0</v>
          </cell>
          <cell r="X4740">
            <v>15986</v>
          </cell>
          <cell r="Y4740">
            <v>15986</v>
          </cell>
        </row>
        <row r="4741">
          <cell r="C4741">
            <v>0</v>
          </cell>
          <cell r="D4741">
            <v>21939102</v>
          </cell>
          <cell r="E4741">
            <v>126576877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  <cell r="J4741">
            <v>40251486</v>
          </cell>
          <cell r="K4741">
            <v>0</v>
          </cell>
          <cell r="L4741">
            <v>0</v>
          </cell>
          <cell r="M4741">
            <v>0</v>
          </cell>
          <cell r="N4741">
            <v>0</v>
          </cell>
          <cell r="O4741">
            <v>0</v>
          </cell>
          <cell r="P4741">
            <v>21652956</v>
          </cell>
          <cell r="Q4741">
            <v>0</v>
          </cell>
          <cell r="R4741">
            <v>0</v>
          </cell>
          <cell r="S4741">
            <v>69502088</v>
          </cell>
          <cell r="T4741">
            <v>40339686.789999999</v>
          </cell>
          <cell r="U4741">
            <v>0</v>
          </cell>
          <cell r="V4741">
            <v>0</v>
          </cell>
          <cell r="W4741">
            <v>126576877</v>
          </cell>
          <cell r="X4741">
            <v>193685318.78999999</v>
          </cell>
          <cell r="Y4741">
            <v>320262195.79000002</v>
          </cell>
        </row>
        <row r="4742">
          <cell r="C4742">
            <v>0</v>
          </cell>
          <cell r="D4742">
            <v>0</v>
          </cell>
          <cell r="E4742">
            <v>0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  <cell r="J4742">
            <v>0</v>
          </cell>
          <cell r="K4742">
            <v>0</v>
          </cell>
          <cell r="L4742">
            <v>0</v>
          </cell>
          <cell r="M4742">
            <v>0</v>
          </cell>
          <cell r="N4742">
            <v>0</v>
          </cell>
          <cell r="O4742">
            <v>0</v>
          </cell>
          <cell r="P4742">
            <v>0</v>
          </cell>
          <cell r="Q4742">
            <v>0</v>
          </cell>
          <cell r="R4742">
            <v>0</v>
          </cell>
          <cell r="S4742">
            <v>0</v>
          </cell>
          <cell r="T4742">
            <v>0</v>
          </cell>
          <cell r="U4742">
            <v>0</v>
          </cell>
          <cell r="V4742">
            <v>0</v>
          </cell>
          <cell r="W4742">
            <v>0</v>
          </cell>
          <cell r="X4742">
            <v>0</v>
          </cell>
          <cell r="Y4742">
            <v>0</v>
          </cell>
        </row>
        <row r="4743">
          <cell r="C4743">
            <v>0</v>
          </cell>
          <cell r="D4743">
            <v>0</v>
          </cell>
          <cell r="E4743">
            <v>0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  <cell r="J4743">
            <v>0</v>
          </cell>
          <cell r="K4743">
            <v>0</v>
          </cell>
          <cell r="L4743">
            <v>0</v>
          </cell>
          <cell r="M4743">
            <v>0</v>
          </cell>
          <cell r="N4743">
            <v>0</v>
          </cell>
          <cell r="O4743">
            <v>0</v>
          </cell>
          <cell r="P4743">
            <v>0</v>
          </cell>
          <cell r="Q4743">
            <v>0</v>
          </cell>
          <cell r="R4743">
            <v>0</v>
          </cell>
          <cell r="S4743">
            <v>0</v>
          </cell>
          <cell r="T4743">
            <v>0</v>
          </cell>
          <cell r="U4743">
            <v>0</v>
          </cell>
          <cell r="V4743">
            <v>0</v>
          </cell>
          <cell r="W4743">
            <v>0</v>
          </cell>
          <cell r="X4743">
            <v>0</v>
          </cell>
          <cell r="Y4743">
            <v>0</v>
          </cell>
        </row>
        <row r="4744">
          <cell r="C4744">
            <v>0</v>
          </cell>
          <cell r="D4744">
            <v>0</v>
          </cell>
          <cell r="E4744">
            <v>0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  <cell r="J4744">
            <v>0</v>
          </cell>
          <cell r="K4744">
            <v>0</v>
          </cell>
          <cell r="L4744">
            <v>0</v>
          </cell>
          <cell r="M4744">
            <v>0</v>
          </cell>
          <cell r="N4744">
            <v>0</v>
          </cell>
          <cell r="O4744">
            <v>0</v>
          </cell>
          <cell r="P4744">
            <v>0</v>
          </cell>
          <cell r="Q4744">
            <v>0</v>
          </cell>
          <cell r="R4744">
            <v>0</v>
          </cell>
          <cell r="S4744">
            <v>0</v>
          </cell>
          <cell r="T4744">
            <v>0</v>
          </cell>
          <cell r="U4744">
            <v>0</v>
          </cell>
          <cell r="V4744">
            <v>0</v>
          </cell>
          <cell r="W4744">
            <v>0</v>
          </cell>
          <cell r="X4744">
            <v>0</v>
          </cell>
          <cell r="Y4744">
            <v>0</v>
          </cell>
        </row>
        <row r="4745">
          <cell r="C4745">
            <v>0</v>
          </cell>
          <cell r="D4745">
            <v>0</v>
          </cell>
          <cell r="E4745">
            <v>0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  <cell r="J4745">
            <v>0</v>
          </cell>
          <cell r="K4745">
            <v>0</v>
          </cell>
          <cell r="L4745">
            <v>0</v>
          </cell>
          <cell r="M4745">
            <v>0</v>
          </cell>
          <cell r="N4745">
            <v>0</v>
          </cell>
          <cell r="O4745">
            <v>0</v>
          </cell>
          <cell r="P4745">
            <v>0</v>
          </cell>
          <cell r="Q4745">
            <v>0</v>
          </cell>
          <cell r="R4745">
            <v>0</v>
          </cell>
          <cell r="S4745">
            <v>0</v>
          </cell>
          <cell r="T4745">
            <v>0</v>
          </cell>
          <cell r="U4745">
            <v>0</v>
          </cell>
          <cell r="V4745">
            <v>0</v>
          </cell>
          <cell r="W4745">
            <v>0</v>
          </cell>
          <cell r="X4745">
            <v>0</v>
          </cell>
          <cell r="Y4745">
            <v>0</v>
          </cell>
        </row>
        <row r="4746">
          <cell r="C4746">
            <v>0</v>
          </cell>
          <cell r="D4746">
            <v>0</v>
          </cell>
          <cell r="E4746">
            <v>0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  <cell r="J4746">
            <v>0</v>
          </cell>
          <cell r="K4746">
            <v>0</v>
          </cell>
          <cell r="L4746">
            <v>0</v>
          </cell>
          <cell r="M4746">
            <v>0</v>
          </cell>
          <cell r="N4746">
            <v>0</v>
          </cell>
          <cell r="O4746">
            <v>0</v>
          </cell>
          <cell r="P4746">
            <v>0</v>
          </cell>
          <cell r="Q4746">
            <v>0</v>
          </cell>
          <cell r="R4746">
            <v>0</v>
          </cell>
          <cell r="S4746">
            <v>0</v>
          </cell>
          <cell r="T4746">
            <v>0</v>
          </cell>
          <cell r="U4746">
            <v>0</v>
          </cell>
          <cell r="V4746">
            <v>0</v>
          </cell>
          <cell r="W4746">
            <v>0</v>
          </cell>
          <cell r="X4746">
            <v>0</v>
          </cell>
          <cell r="Y4746">
            <v>0</v>
          </cell>
        </row>
        <row r="4747">
          <cell r="C4747">
            <v>0</v>
          </cell>
          <cell r="D4747">
            <v>0</v>
          </cell>
          <cell r="E4747">
            <v>0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  <cell r="J4747">
            <v>0</v>
          </cell>
          <cell r="K4747">
            <v>0</v>
          </cell>
          <cell r="L4747">
            <v>0</v>
          </cell>
          <cell r="M4747">
            <v>0</v>
          </cell>
          <cell r="N4747">
            <v>0</v>
          </cell>
          <cell r="O4747">
            <v>0</v>
          </cell>
          <cell r="P4747">
            <v>0</v>
          </cell>
          <cell r="Q4747">
            <v>0</v>
          </cell>
          <cell r="R4747">
            <v>0</v>
          </cell>
          <cell r="S4747">
            <v>0</v>
          </cell>
          <cell r="T4747">
            <v>0</v>
          </cell>
          <cell r="U4747">
            <v>0</v>
          </cell>
          <cell r="V4747">
            <v>0</v>
          </cell>
          <cell r="W4747">
            <v>0</v>
          </cell>
          <cell r="X4747">
            <v>0</v>
          </cell>
          <cell r="Y4747">
            <v>0</v>
          </cell>
        </row>
        <row r="4748">
          <cell r="C4748">
            <v>0</v>
          </cell>
          <cell r="D4748">
            <v>0</v>
          </cell>
          <cell r="E4748">
            <v>0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  <cell r="J4748">
            <v>0</v>
          </cell>
          <cell r="K4748">
            <v>0</v>
          </cell>
          <cell r="L4748">
            <v>0</v>
          </cell>
          <cell r="M4748">
            <v>0</v>
          </cell>
          <cell r="N4748">
            <v>0</v>
          </cell>
          <cell r="O4748">
            <v>0</v>
          </cell>
          <cell r="P4748">
            <v>0</v>
          </cell>
          <cell r="Q4748">
            <v>0</v>
          </cell>
          <cell r="R4748">
            <v>0</v>
          </cell>
          <cell r="S4748">
            <v>0</v>
          </cell>
          <cell r="T4748">
            <v>0</v>
          </cell>
          <cell r="U4748">
            <v>0</v>
          </cell>
          <cell r="V4748">
            <v>0</v>
          </cell>
          <cell r="W4748">
            <v>0</v>
          </cell>
          <cell r="X4748">
            <v>0</v>
          </cell>
          <cell r="Y4748">
            <v>0</v>
          </cell>
        </row>
        <row r="4749">
          <cell r="C4749">
            <v>0</v>
          </cell>
          <cell r="D4749">
            <v>0</v>
          </cell>
          <cell r="E4749">
            <v>0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  <cell r="J4749">
            <v>0</v>
          </cell>
          <cell r="K4749">
            <v>0</v>
          </cell>
          <cell r="L4749">
            <v>0</v>
          </cell>
          <cell r="M4749">
            <v>0</v>
          </cell>
          <cell r="N4749">
            <v>0</v>
          </cell>
          <cell r="O4749">
            <v>0</v>
          </cell>
          <cell r="P4749">
            <v>0</v>
          </cell>
          <cell r="Q4749">
            <v>0</v>
          </cell>
          <cell r="R4749">
            <v>0</v>
          </cell>
          <cell r="S4749">
            <v>0</v>
          </cell>
          <cell r="T4749">
            <v>0</v>
          </cell>
          <cell r="U4749">
            <v>0</v>
          </cell>
          <cell r="V4749">
            <v>0</v>
          </cell>
          <cell r="W4749">
            <v>0</v>
          </cell>
          <cell r="X4749">
            <v>0</v>
          </cell>
          <cell r="Y4749">
            <v>0</v>
          </cell>
        </row>
        <row r="4750">
          <cell r="C4750">
            <v>0</v>
          </cell>
          <cell r="D4750">
            <v>0</v>
          </cell>
          <cell r="E4750">
            <v>0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  <cell r="J4750">
            <v>0</v>
          </cell>
          <cell r="K4750">
            <v>0</v>
          </cell>
          <cell r="L4750">
            <v>0</v>
          </cell>
          <cell r="M4750">
            <v>0</v>
          </cell>
          <cell r="N4750">
            <v>0</v>
          </cell>
          <cell r="O4750">
            <v>0</v>
          </cell>
          <cell r="P4750">
            <v>0</v>
          </cell>
          <cell r="Q4750">
            <v>0</v>
          </cell>
          <cell r="R4750">
            <v>0</v>
          </cell>
          <cell r="S4750">
            <v>0</v>
          </cell>
          <cell r="T4750">
            <v>0</v>
          </cell>
          <cell r="U4750">
            <v>0</v>
          </cell>
          <cell r="V4750">
            <v>0</v>
          </cell>
          <cell r="W4750">
            <v>0</v>
          </cell>
          <cell r="X4750">
            <v>0</v>
          </cell>
          <cell r="Y4750">
            <v>0</v>
          </cell>
        </row>
        <row r="4751">
          <cell r="C4751">
            <v>0</v>
          </cell>
          <cell r="D4751">
            <v>0</v>
          </cell>
          <cell r="E4751">
            <v>0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  <cell r="J4751">
            <v>0</v>
          </cell>
          <cell r="K4751">
            <v>0</v>
          </cell>
          <cell r="L4751">
            <v>0</v>
          </cell>
          <cell r="M4751">
            <v>0</v>
          </cell>
          <cell r="N4751">
            <v>0</v>
          </cell>
          <cell r="O4751">
            <v>0</v>
          </cell>
          <cell r="P4751">
            <v>0</v>
          </cell>
          <cell r="Q4751">
            <v>0</v>
          </cell>
          <cell r="R4751">
            <v>0</v>
          </cell>
          <cell r="S4751">
            <v>0</v>
          </cell>
          <cell r="T4751">
            <v>0</v>
          </cell>
          <cell r="U4751">
            <v>0</v>
          </cell>
          <cell r="V4751">
            <v>0</v>
          </cell>
          <cell r="W4751">
            <v>0</v>
          </cell>
          <cell r="X4751">
            <v>0</v>
          </cell>
          <cell r="Y4751">
            <v>0</v>
          </cell>
        </row>
        <row r="4752">
          <cell r="C4752">
            <v>0</v>
          </cell>
          <cell r="D4752">
            <v>0</v>
          </cell>
          <cell r="E4752">
            <v>0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  <cell r="J4752">
            <v>0</v>
          </cell>
          <cell r="K4752">
            <v>0</v>
          </cell>
          <cell r="L4752">
            <v>0</v>
          </cell>
          <cell r="M4752">
            <v>0</v>
          </cell>
          <cell r="N4752">
            <v>0</v>
          </cell>
          <cell r="O4752">
            <v>0</v>
          </cell>
          <cell r="P4752">
            <v>0</v>
          </cell>
          <cell r="Q4752">
            <v>0</v>
          </cell>
          <cell r="R4752">
            <v>0</v>
          </cell>
          <cell r="S4752">
            <v>0</v>
          </cell>
          <cell r="T4752">
            <v>0</v>
          </cell>
          <cell r="U4752">
            <v>0</v>
          </cell>
          <cell r="V4752">
            <v>0</v>
          </cell>
          <cell r="W4752">
            <v>0</v>
          </cell>
          <cell r="X4752">
            <v>0</v>
          </cell>
          <cell r="Y4752">
            <v>0</v>
          </cell>
        </row>
        <row r="4753">
          <cell r="C4753">
            <v>0</v>
          </cell>
          <cell r="D4753">
            <v>0</v>
          </cell>
          <cell r="E4753">
            <v>0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  <cell r="J4753">
            <v>0</v>
          </cell>
          <cell r="K4753">
            <v>0</v>
          </cell>
          <cell r="L4753">
            <v>0</v>
          </cell>
          <cell r="M4753">
            <v>0</v>
          </cell>
          <cell r="N4753">
            <v>0</v>
          </cell>
          <cell r="O4753">
            <v>0</v>
          </cell>
          <cell r="P4753">
            <v>0</v>
          </cell>
          <cell r="Q4753">
            <v>0</v>
          </cell>
          <cell r="R4753">
            <v>0</v>
          </cell>
          <cell r="S4753">
            <v>0</v>
          </cell>
          <cell r="T4753">
            <v>0</v>
          </cell>
          <cell r="U4753">
            <v>0</v>
          </cell>
          <cell r="V4753">
            <v>0</v>
          </cell>
          <cell r="W4753">
            <v>0</v>
          </cell>
          <cell r="X4753">
            <v>0</v>
          </cell>
          <cell r="Y4753">
            <v>0</v>
          </cell>
        </row>
        <row r="4754">
          <cell r="C4754">
            <v>0</v>
          </cell>
          <cell r="D4754">
            <v>0</v>
          </cell>
          <cell r="E4754">
            <v>0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  <cell r="J4754">
            <v>0</v>
          </cell>
          <cell r="K4754">
            <v>0</v>
          </cell>
          <cell r="L4754">
            <v>0</v>
          </cell>
          <cell r="M4754">
            <v>0</v>
          </cell>
          <cell r="N4754">
            <v>0</v>
          </cell>
          <cell r="O4754">
            <v>0</v>
          </cell>
          <cell r="P4754">
            <v>0</v>
          </cell>
          <cell r="Q4754">
            <v>0</v>
          </cell>
          <cell r="R4754">
            <v>0</v>
          </cell>
          <cell r="S4754">
            <v>0</v>
          </cell>
          <cell r="T4754">
            <v>0</v>
          </cell>
          <cell r="U4754">
            <v>0</v>
          </cell>
          <cell r="V4754">
            <v>0</v>
          </cell>
          <cell r="W4754">
            <v>0</v>
          </cell>
          <cell r="X4754">
            <v>0</v>
          </cell>
          <cell r="Y4754">
            <v>0</v>
          </cell>
        </row>
        <row r="4755">
          <cell r="C4755">
            <v>0</v>
          </cell>
          <cell r="D4755">
            <v>0</v>
          </cell>
          <cell r="E4755">
            <v>0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  <cell r="J4755">
            <v>0</v>
          </cell>
          <cell r="K4755">
            <v>0</v>
          </cell>
          <cell r="L4755">
            <v>0</v>
          </cell>
          <cell r="M4755">
            <v>0</v>
          </cell>
          <cell r="N4755">
            <v>0</v>
          </cell>
          <cell r="O4755">
            <v>0</v>
          </cell>
          <cell r="P4755">
            <v>0</v>
          </cell>
          <cell r="Q4755">
            <v>0</v>
          </cell>
          <cell r="R4755">
            <v>0</v>
          </cell>
          <cell r="S4755">
            <v>0</v>
          </cell>
          <cell r="T4755">
            <v>0</v>
          </cell>
          <cell r="U4755">
            <v>0</v>
          </cell>
          <cell r="V4755">
            <v>0</v>
          </cell>
          <cell r="W4755">
            <v>0</v>
          </cell>
          <cell r="X4755">
            <v>0</v>
          </cell>
          <cell r="Y4755">
            <v>0</v>
          </cell>
        </row>
        <row r="4756">
          <cell r="C4756">
            <v>0</v>
          </cell>
          <cell r="D4756">
            <v>0</v>
          </cell>
          <cell r="E4756">
            <v>0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  <cell r="J4756">
            <v>0</v>
          </cell>
          <cell r="K4756">
            <v>0</v>
          </cell>
          <cell r="L4756">
            <v>0</v>
          </cell>
          <cell r="M4756">
            <v>0</v>
          </cell>
          <cell r="N4756">
            <v>0</v>
          </cell>
          <cell r="O4756">
            <v>0</v>
          </cell>
          <cell r="P4756">
            <v>0</v>
          </cell>
          <cell r="Q4756">
            <v>0</v>
          </cell>
          <cell r="R4756">
            <v>0</v>
          </cell>
          <cell r="S4756">
            <v>0</v>
          </cell>
          <cell r="T4756">
            <v>0</v>
          </cell>
          <cell r="U4756">
            <v>0</v>
          </cell>
          <cell r="V4756">
            <v>0</v>
          </cell>
          <cell r="W4756">
            <v>0</v>
          </cell>
          <cell r="X4756">
            <v>0</v>
          </cell>
          <cell r="Y4756">
            <v>0</v>
          </cell>
        </row>
        <row r="4757">
          <cell r="C4757">
            <v>0</v>
          </cell>
          <cell r="D4757">
            <v>0</v>
          </cell>
          <cell r="E4757">
            <v>0</v>
          </cell>
          <cell r="F4757">
            <v>0</v>
          </cell>
          <cell r="G4757">
            <v>0</v>
          </cell>
          <cell r="H4757">
            <v>0</v>
          </cell>
          <cell r="I4757">
            <v>0</v>
          </cell>
          <cell r="J4757">
            <v>0</v>
          </cell>
          <cell r="K4757">
            <v>0</v>
          </cell>
          <cell r="L4757">
            <v>0</v>
          </cell>
          <cell r="M4757">
            <v>0</v>
          </cell>
          <cell r="N4757">
            <v>0</v>
          </cell>
          <cell r="O4757">
            <v>0</v>
          </cell>
          <cell r="P4757">
            <v>0</v>
          </cell>
          <cell r="Q4757">
            <v>0</v>
          </cell>
          <cell r="R4757">
            <v>0</v>
          </cell>
          <cell r="S4757">
            <v>0</v>
          </cell>
          <cell r="T4757">
            <v>0</v>
          </cell>
          <cell r="U4757">
            <v>0</v>
          </cell>
          <cell r="V4757">
            <v>0</v>
          </cell>
          <cell r="W4757">
            <v>0</v>
          </cell>
          <cell r="X4757">
            <v>0</v>
          </cell>
          <cell r="Y4757">
            <v>0</v>
          </cell>
        </row>
        <row r="4758">
          <cell r="C4758">
            <v>0</v>
          </cell>
          <cell r="D4758">
            <v>0</v>
          </cell>
          <cell r="E4758">
            <v>0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  <cell r="J4758">
            <v>0</v>
          </cell>
          <cell r="K4758">
            <v>0</v>
          </cell>
          <cell r="L4758">
            <v>0</v>
          </cell>
          <cell r="M4758">
            <v>0</v>
          </cell>
          <cell r="N4758">
            <v>0</v>
          </cell>
          <cell r="O4758">
            <v>0</v>
          </cell>
          <cell r="P4758">
            <v>0</v>
          </cell>
          <cell r="Q4758">
            <v>0</v>
          </cell>
          <cell r="R4758">
            <v>0</v>
          </cell>
          <cell r="S4758">
            <v>0</v>
          </cell>
          <cell r="T4758">
            <v>0</v>
          </cell>
          <cell r="U4758">
            <v>0</v>
          </cell>
          <cell r="V4758">
            <v>0</v>
          </cell>
          <cell r="W4758">
            <v>0</v>
          </cell>
          <cell r="X4758">
            <v>0</v>
          </cell>
          <cell r="Y4758">
            <v>0</v>
          </cell>
        </row>
        <row r="4759">
          <cell r="C4759">
            <v>0</v>
          </cell>
          <cell r="D4759">
            <v>0</v>
          </cell>
          <cell r="E4759">
            <v>0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  <cell r="J4759">
            <v>0</v>
          </cell>
          <cell r="K4759">
            <v>0</v>
          </cell>
          <cell r="L4759">
            <v>0</v>
          </cell>
          <cell r="M4759">
            <v>0</v>
          </cell>
          <cell r="N4759">
            <v>0</v>
          </cell>
          <cell r="O4759">
            <v>0</v>
          </cell>
          <cell r="P4759">
            <v>0</v>
          </cell>
          <cell r="Q4759">
            <v>0</v>
          </cell>
          <cell r="R4759">
            <v>0</v>
          </cell>
          <cell r="S4759">
            <v>0</v>
          </cell>
          <cell r="T4759">
            <v>0</v>
          </cell>
          <cell r="U4759">
            <v>0</v>
          </cell>
          <cell r="V4759">
            <v>0</v>
          </cell>
          <cell r="W4759">
            <v>0</v>
          </cell>
          <cell r="X4759">
            <v>0</v>
          </cell>
          <cell r="Y4759">
            <v>0</v>
          </cell>
        </row>
        <row r="4760">
          <cell r="C4760">
            <v>0</v>
          </cell>
          <cell r="D4760">
            <v>0</v>
          </cell>
          <cell r="E4760">
            <v>0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  <cell r="J4760">
            <v>0</v>
          </cell>
          <cell r="K4760">
            <v>0</v>
          </cell>
          <cell r="L4760">
            <v>0</v>
          </cell>
          <cell r="M4760">
            <v>0</v>
          </cell>
          <cell r="N4760">
            <v>0</v>
          </cell>
          <cell r="O4760">
            <v>0</v>
          </cell>
          <cell r="P4760">
            <v>0</v>
          </cell>
          <cell r="Q4760">
            <v>0</v>
          </cell>
          <cell r="R4760">
            <v>0</v>
          </cell>
          <cell r="S4760">
            <v>0</v>
          </cell>
          <cell r="T4760">
            <v>0</v>
          </cell>
          <cell r="U4760">
            <v>0</v>
          </cell>
          <cell r="V4760">
            <v>0</v>
          </cell>
          <cell r="W4760">
            <v>0</v>
          </cell>
          <cell r="X4760">
            <v>0</v>
          </cell>
          <cell r="Y4760">
            <v>0</v>
          </cell>
        </row>
        <row r="4761">
          <cell r="C4761">
            <v>0</v>
          </cell>
          <cell r="D4761">
            <v>0</v>
          </cell>
          <cell r="E4761">
            <v>0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</row>
        <row r="4762">
          <cell r="C4762">
            <v>0</v>
          </cell>
          <cell r="D4762">
            <v>0</v>
          </cell>
          <cell r="E4762">
            <v>0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  <cell r="J4762">
            <v>0</v>
          </cell>
          <cell r="K4762">
            <v>0</v>
          </cell>
          <cell r="L4762">
            <v>0</v>
          </cell>
          <cell r="M4762">
            <v>0</v>
          </cell>
          <cell r="N4762">
            <v>0</v>
          </cell>
          <cell r="O4762">
            <v>0</v>
          </cell>
          <cell r="P4762">
            <v>0</v>
          </cell>
          <cell r="Q4762">
            <v>0</v>
          </cell>
          <cell r="R4762">
            <v>0</v>
          </cell>
          <cell r="S4762">
            <v>0</v>
          </cell>
          <cell r="T4762">
            <v>0</v>
          </cell>
          <cell r="U4762">
            <v>0</v>
          </cell>
          <cell r="V4762">
            <v>0</v>
          </cell>
          <cell r="W4762">
            <v>0</v>
          </cell>
          <cell r="X4762">
            <v>0</v>
          </cell>
          <cell r="Y4762">
            <v>0</v>
          </cell>
        </row>
        <row r="4763">
          <cell r="C4763">
            <v>0</v>
          </cell>
          <cell r="D4763">
            <v>0</v>
          </cell>
          <cell r="E4763">
            <v>0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  <cell r="J4763">
            <v>0</v>
          </cell>
          <cell r="K4763">
            <v>0</v>
          </cell>
          <cell r="L4763">
            <v>0</v>
          </cell>
          <cell r="M4763">
            <v>0</v>
          </cell>
          <cell r="N4763">
            <v>0</v>
          </cell>
          <cell r="O4763">
            <v>0</v>
          </cell>
          <cell r="P4763">
            <v>0</v>
          </cell>
          <cell r="Q4763">
            <v>0</v>
          </cell>
          <cell r="R4763">
            <v>0</v>
          </cell>
          <cell r="S4763">
            <v>0</v>
          </cell>
          <cell r="T4763">
            <v>0</v>
          </cell>
          <cell r="U4763">
            <v>0</v>
          </cell>
          <cell r="V4763">
            <v>0</v>
          </cell>
          <cell r="W4763">
            <v>0</v>
          </cell>
          <cell r="X4763">
            <v>0</v>
          </cell>
          <cell r="Y4763">
            <v>0</v>
          </cell>
        </row>
        <row r="4764">
          <cell r="C4764">
            <v>0</v>
          </cell>
          <cell r="D4764">
            <v>0</v>
          </cell>
          <cell r="E4764">
            <v>0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  <cell r="J4764">
            <v>0</v>
          </cell>
          <cell r="K4764">
            <v>0</v>
          </cell>
          <cell r="L4764">
            <v>0</v>
          </cell>
          <cell r="M4764">
            <v>0</v>
          </cell>
          <cell r="N4764">
            <v>0</v>
          </cell>
          <cell r="O4764">
            <v>0</v>
          </cell>
          <cell r="P4764">
            <v>0</v>
          </cell>
          <cell r="Q4764">
            <v>0</v>
          </cell>
          <cell r="R4764">
            <v>0</v>
          </cell>
          <cell r="S4764">
            <v>0</v>
          </cell>
          <cell r="T4764">
            <v>0</v>
          </cell>
          <cell r="U4764">
            <v>0</v>
          </cell>
          <cell r="V4764">
            <v>0</v>
          </cell>
          <cell r="W4764">
            <v>0</v>
          </cell>
          <cell r="X4764">
            <v>0</v>
          </cell>
          <cell r="Y4764">
            <v>0</v>
          </cell>
        </row>
        <row r="4765">
          <cell r="C4765">
            <v>0</v>
          </cell>
          <cell r="D4765">
            <v>0</v>
          </cell>
          <cell r="E4765">
            <v>0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  <cell r="J4765">
            <v>0</v>
          </cell>
          <cell r="K4765">
            <v>0</v>
          </cell>
          <cell r="L4765">
            <v>0</v>
          </cell>
          <cell r="M4765">
            <v>0</v>
          </cell>
          <cell r="N4765">
            <v>0</v>
          </cell>
          <cell r="O4765">
            <v>0</v>
          </cell>
          <cell r="P4765">
            <v>0</v>
          </cell>
          <cell r="Q4765">
            <v>0</v>
          </cell>
          <cell r="R4765">
            <v>0</v>
          </cell>
          <cell r="S4765">
            <v>0</v>
          </cell>
          <cell r="T4765">
            <v>0</v>
          </cell>
          <cell r="U4765">
            <v>0</v>
          </cell>
          <cell r="V4765">
            <v>0</v>
          </cell>
          <cell r="W4765">
            <v>0</v>
          </cell>
          <cell r="X4765">
            <v>0</v>
          </cell>
          <cell r="Y4765">
            <v>0</v>
          </cell>
        </row>
        <row r="4766">
          <cell r="C4766">
            <v>0</v>
          </cell>
          <cell r="D4766">
            <v>0</v>
          </cell>
          <cell r="E4766">
            <v>0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  <cell r="J4766">
            <v>0</v>
          </cell>
          <cell r="K4766">
            <v>0</v>
          </cell>
          <cell r="L4766">
            <v>0</v>
          </cell>
          <cell r="M4766">
            <v>0</v>
          </cell>
          <cell r="N4766">
            <v>0</v>
          </cell>
          <cell r="O4766">
            <v>0</v>
          </cell>
          <cell r="P4766">
            <v>0</v>
          </cell>
          <cell r="Q4766">
            <v>0</v>
          </cell>
          <cell r="R4766">
            <v>0</v>
          </cell>
          <cell r="S4766">
            <v>0</v>
          </cell>
          <cell r="T4766">
            <v>0</v>
          </cell>
          <cell r="U4766">
            <v>0</v>
          </cell>
          <cell r="V4766">
            <v>0</v>
          </cell>
          <cell r="W4766">
            <v>0</v>
          </cell>
          <cell r="X4766">
            <v>0</v>
          </cell>
          <cell r="Y4766">
            <v>0</v>
          </cell>
        </row>
        <row r="4767">
          <cell r="C4767">
            <v>0</v>
          </cell>
          <cell r="D4767">
            <v>0</v>
          </cell>
          <cell r="E4767">
            <v>0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  <cell r="J4767">
            <v>0</v>
          </cell>
          <cell r="K4767">
            <v>0</v>
          </cell>
          <cell r="L4767">
            <v>0</v>
          </cell>
          <cell r="M4767">
            <v>0</v>
          </cell>
          <cell r="N4767">
            <v>0</v>
          </cell>
          <cell r="O4767">
            <v>0</v>
          </cell>
          <cell r="P4767">
            <v>0</v>
          </cell>
          <cell r="Q4767">
            <v>0</v>
          </cell>
          <cell r="R4767">
            <v>0</v>
          </cell>
          <cell r="S4767">
            <v>0</v>
          </cell>
          <cell r="T4767">
            <v>0</v>
          </cell>
          <cell r="U4767">
            <v>0</v>
          </cell>
          <cell r="V4767">
            <v>0</v>
          </cell>
          <cell r="W4767">
            <v>0</v>
          </cell>
          <cell r="X4767">
            <v>0</v>
          </cell>
          <cell r="Y4767">
            <v>0</v>
          </cell>
        </row>
        <row r="4768">
          <cell r="C4768">
            <v>0</v>
          </cell>
          <cell r="D4768">
            <v>0</v>
          </cell>
          <cell r="E4768">
            <v>0</v>
          </cell>
          <cell r="F4768">
            <v>0</v>
          </cell>
          <cell r="G4768">
            <v>0</v>
          </cell>
          <cell r="H4768">
            <v>0</v>
          </cell>
          <cell r="I4768">
            <v>0</v>
          </cell>
          <cell r="J4768">
            <v>0</v>
          </cell>
          <cell r="K4768">
            <v>0</v>
          </cell>
          <cell r="L4768">
            <v>0</v>
          </cell>
          <cell r="M4768">
            <v>0</v>
          </cell>
          <cell r="N4768">
            <v>0</v>
          </cell>
          <cell r="O4768">
            <v>0</v>
          </cell>
          <cell r="P4768">
            <v>0</v>
          </cell>
          <cell r="Q4768">
            <v>0</v>
          </cell>
          <cell r="R4768">
            <v>0</v>
          </cell>
          <cell r="S4768">
            <v>0</v>
          </cell>
          <cell r="T4768">
            <v>0</v>
          </cell>
          <cell r="U4768">
            <v>0</v>
          </cell>
          <cell r="V4768">
            <v>0</v>
          </cell>
          <cell r="W4768">
            <v>0</v>
          </cell>
          <cell r="X4768">
            <v>0</v>
          </cell>
          <cell r="Y4768">
            <v>0</v>
          </cell>
        </row>
        <row r="4769">
          <cell r="C4769">
            <v>0</v>
          </cell>
          <cell r="D4769">
            <v>0</v>
          </cell>
          <cell r="E4769">
            <v>0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  <cell r="J4769">
            <v>0</v>
          </cell>
          <cell r="K4769">
            <v>0</v>
          </cell>
          <cell r="L4769">
            <v>0</v>
          </cell>
          <cell r="M4769">
            <v>0</v>
          </cell>
          <cell r="N4769">
            <v>0</v>
          </cell>
          <cell r="O4769">
            <v>0</v>
          </cell>
          <cell r="P4769">
            <v>0</v>
          </cell>
          <cell r="Q4769">
            <v>0</v>
          </cell>
          <cell r="R4769">
            <v>0</v>
          </cell>
          <cell r="S4769">
            <v>0</v>
          </cell>
          <cell r="T4769">
            <v>0</v>
          </cell>
          <cell r="U4769">
            <v>0</v>
          </cell>
          <cell r="V4769">
            <v>0</v>
          </cell>
          <cell r="W4769">
            <v>0</v>
          </cell>
          <cell r="X4769">
            <v>0</v>
          </cell>
          <cell r="Y4769">
            <v>0</v>
          </cell>
        </row>
        <row r="4770">
          <cell r="C4770">
            <v>0</v>
          </cell>
          <cell r="D4770">
            <v>0</v>
          </cell>
          <cell r="E4770">
            <v>0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  <cell r="J4770">
            <v>0</v>
          </cell>
          <cell r="K4770">
            <v>0</v>
          </cell>
          <cell r="L4770">
            <v>0</v>
          </cell>
          <cell r="M4770">
            <v>0</v>
          </cell>
          <cell r="N4770">
            <v>0</v>
          </cell>
          <cell r="O4770">
            <v>0</v>
          </cell>
          <cell r="P4770">
            <v>0</v>
          </cell>
          <cell r="Q4770">
            <v>0</v>
          </cell>
          <cell r="R4770">
            <v>0</v>
          </cell>
          <cell r="S4770">
            <v>0</v>
          </cell>
          <cell r="T4770">
            <v>0</v>
          </cell>
          <cell r="U4770">
            <v>0</v>
          </cell>
          <cell r="V4770">
            <v>0</v>
          </cell>
          <cell r="W4770">
            <v>0</v>
          </cell>
          <cell r="X4770">
            <v>0</v>
          </cell>
          <cell r="Y4770">
            <v>0</v>
          </cell>
        </row>
        <row r="4771">
          <cell r="C4771">
            <v>0</v>
          </cell>
          <cell r="D4771">
            <v>0</v>
          </cell>
          <cell r="E4771">
            <v>0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  <cell r="J4771">
            <v>0</v>
          </cell>
          <cell r="K4771">
            <v>0</v>
          </cell>
          <cell r="L4771">
            <v>0</v>
          </cell>
          <cell r="M4771">
            <v>0</v>
          </cell>
          <cell r="N4771">
            <v>0</v>
          </cell>
          <cell r="O4771">
            <v>0</v>
          </cell>
          <cell r="P4771">
            <v>0</v>
          </cell>
          <cell r="Q4771">
            <v>0</v>
          </cell>
          <cell r="R4771">
            <v>0</v>
          </cell>
          <cell r="S4771">
            <v>0</v>
          </cell>
          <cell r="T4771">
            <v>0</v>
          </cell>
          <cell r="U4771">
            <v>0</v>
          </cell>
          <cell r="V4771">
            <v>0</v>
          </cell>
          <cell r="W4771">
            <v>0</v>
          </cell>
          <cell r="X4771">
            <v>0</v>
          </cell>
          <cell r="Y4771">
            <v>0</v>
          </cell>
        </row>
        <row r="4772">
          <cell r="C4772">
            <v>0</v>
          </cell>
          <cell r="D4772">
            <v>0</v>
          </cell>
          <cell r="E4772">
            <v>0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  <cell r="J4772">
            <v>0</v>
          </cell>
          <cell r="K4772">
            <v>0</v>
          </cell>
          <cell r="L4772">
            <v>0</v>
          </cell>
          <cell r="M4772">
            <v>0</v>
          </cell>
          <cell r="N4772">
            <v>0</v>
          </cell>
          <cell r="O4772">
            <v>0</v>
          </cell>
          <cell r="P4772">
            <v>0</v>
          </cell>
          <cell r="Q4772">
            <v>0</v>
          </cell>
          <cell r="R4772">
            <v>0</v>
          </cell>
          <cell r="S4772">
            <v>0</v>
          </cell>
          <cell r="T4772">
            <v>0</v>
          </cell>
          <cell r="U4772">
            <v>0</v>
          </cell>
          <cell r="V4772">
            <v>0</v>
          </cell>
          <cell r="W4772">
            <v>0</v>
          </cell>
          <cell r="X4772">
            <v>0</v>
          </cell>
          <cell r="Y4772">
            <v>0</v>
          </cell>
        </row>
        <row r="4773">
          <cell r="C4773">
            <v>0</v>
          </cell>
          <cell r="D4773">
            <v>0</v>
          </cell>
          <cell r="E4773">
            <v>0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  <cell r="J4773">
            <v>0</v>
          </cell>
          <cell r="K4773">
            <v>0</v>
          </cell>
          <cell r="L4773">
            <v>0</v>
          </cell>
          <cell r="M4773">
            <v>0</v>
          </cell>
          <cell r="N4773">
            <v>0</v>
          </cell>
          <cell r="O4773">
            <v>0</v>
          </cell>
          <cell r="P4773">
            <v>0</v>
          </cell>
          <cell r="Q4773">
            <v>0</v>
          </cell>
          <cell r="R4773">
            <v>0</v>
          </cell>
          <cell r="S4773">
            <v>0</v>
          </cell>
          <cell r="T4773">
            <v>0</v>
          </cell>
          <cell r="U4773">
            <v>0</v>
          </cell>
          <cell r="V4773">
            <v>0</v>
          </cell>
          <cell r="W4773">
            <v>0</v>
          </cell>
          <cell r="X4773">
            <v>0</v>
          </cell>
          <cell r="Y4773">
            <v>0</v>
          </cell>
        </row>
        <row r="4774">
          <cell r="C4774">
            <v>0</v>
          </cell>
          <cell r="D4774">
            <v>0</v>
          </cell>
          <cell r="E4774">
            <v>0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  <cell r="J4774">
            <v>0</v>
          </cell>
          <cell r="K4774">
            <v>0</v>
          </cell>
          <cell r="L4774">
            <v>0</v>
          </cell>
          <cell r="M4774">
            <v>0</v>
          </cell>
          <cell r="N4774">
            <v>0</v>
          </cell>
          <cell r="O4774">
            <v>0</v>
          </cell>
          <cell r="P4774">
            <v>0</v>
          </cell>
          <cell r="Q4774">
            <v>0</v>
          </cell>
          <cell r="R4774">
            <v>0</v>
          </cell>
          <cell r="S4774">
            <v>0</v>
          </cell>
          <cell r="T4774">
            <v>0</v>
          </cell>
          <cell r="U4774">
            <v>0</v>
          </cell>
          <cell r="V4774">
            <v>0</v>
          </cell>
          <cell r="W4774">
            <v>0</v>
          </cell>
          <cell r="X4774">
            <v>0</v>
          </cell>
          <cell r="Y4774">
            <v>0</v>
          </cell>
        </row>
        <row r="4775">
          <cell r="C4775">
            <v>0</v>
          </cell>
          <cell r="D4775">
            <v>0</v>
          </cell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</row>
        <row r="4776">
          <cell r="C4776">
            <v>0</v>
          </cell>
          <cell r="D4776">
            <v>0</v>
          </cell>
          <cell r="E4776">
            <v>0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  <cell r="J4776">
            <v>0</v>
          </cell>
          <cell r="K4776">
            <v>0</v>
          </cell>
          <cell r="L4776">
            <v>0</v>
          </cell>
          <cell r="M4776">
            <v>0</v>
          </cell>
          <cell r="N4776">
            <v>0</v>
          </cell>
          <cell r="O4776">
            <v>0</v>
          </cell>
          <cell r="P4776">
            <v>0</v>
          </cell>
          <cell r="Q4776">
            <v>0</v>
          </cell>
          <cell r="R4776">
            <v>0</v>
          </cell>
          <cell r="S4776">
            <v>0</v>
          </cell>
          <cell r="T4776">
            <v>0</v>
          </cell>
          <cell r="U4776">
            <v>0</v>
          </cell>
          <cell r="V4776">
            <v>0</v>
          </cell>
          <cell r="W4776">
            <v>0</v>
          </cell>
          <cell r="X4776">
            <v>0</v>
          </cell>
          <cell r="Y4776">
            <v>0</v>
          </cell>
        </row>
        <row r="4777">
          <cell r="C4777">
            <v>0</v>
          </cell>
          <cell r="D4777">
            <v>0</v>
          </cell>
          <cell r="E4777">
            <v>0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L4777">
            <v>0</v>
          </cell>
          <cell r="M4777">
            <v>0</v>
          </cell>
          <cell r="N4777">
            <v>0</v>
          </cell>
          <cell r="O4777">
            <v>0</v>
          </cell>
          <cell r="P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</row>
        <row r="4778">
          <cell r="C4778">
            <v>0</v>
          </cell>
          <cell r="D4778">
            <v>0</v>
          </cell>
          <cell r="E4778">
            <v>0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  <cell r="J4778">
            <v>0</v>
          </cell>
          <cell r="K4778">
            <v>0</v>
          </cell>
          <cell r="L4778">
            <v>0</v>
          </cell>
          <cell r="M4778">
            <v>0</v>
          </cell>
          <cell r="N4778">
            <v>0</v>
          </cell>
          <cell r="O4778">
            <v>0</v>
          </cell>
          <cell r="P4778">
            <v>0</v>
          </cell>
          <cell r="Q4778">
            <v>0</v>
          </cell>
          <cell r="R4778">
            <v>0</v>
          </cell>
          <cell r="S4778">
            <v>0</v>
          </cell>
          <cell r="T4778">
            <v>0</v>
          </cell>
          <cell r="U4778">
            <v>0</v>
          </cell>
          <cell r="V4778">
            <v>0</v>
          </cell>
          <cell r="W4778">
            <v>0</v>
          </cell>
          <cell r="X4778">
            <v>0</v>
          </cell>
          <cell r="Y4778">
            <v>0</v>
          </cell>
        </row>
        <row r="4779">
          <cell r="C4779">
            <v>0</v>
          </cell>
          <cell r="D4779">
            <v>0</v>
          </cell>
          <cell r="E4779">
            <v>0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  <cell r="U4779">
            <v>0</v>
          </cell>
          <cell r="V4779">
            <v>0</v>
          </cell>
          <cell r="W4779">
            <v>0</v>
          </cell>
          <cell r="X4779">
            <v>0</v>
          </cell>
          <cell r="Y4779">
            <v>0</v>
          </cell>
        </row>
        <row r="4780">
          <cell r="C4780">
            <v>0</v>
          </cell>
          <cell r="D4780">
            <v>0</v>
          </cell>
          <cell r="E4780">
            <v>0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  <cell r="J4780">
            <v>0</v>
          </cell>
          <cell r="K4780">
            <v>0</v>
          </cell>
          <cell r="L4780">
            <v>0</v>
          </cell>
          <cell r="M4780">
            <v>0</v>
          </cell>
          <cell r="N4780">
            <v>0</v>
          </cell>
          <cell r="O4780">
            <v>0</v>
          </cell>
          <cell r="P4780">
            <v>0</v>
          </cell>
          <cell r="Q4780">
            <v>0</v>
          </cell>
          <cell r="R4780">
            <v>0</v>
          </cell>
          <cell r="S4780">
            <v>0</v>
          </cell>
          <cell r="T4780">
            <v>0</v>
          </cell>
          <cell r="U4780">
            <v>0</v>
          </cell>
          <cell r="V4780">
            <v>0</v>
          </cell>
          <cell r="W4780">
            <v>0</v>
          </cell>
          <cell r="X4780">
            <v>0</v>
          </cell>
          <cell r="Y4780">
            <v>0</v>
          </cell>
        </row>
        <row r="4781">
          <cell r="C4781">
            <v>0</v>
          </cell>
          <cell r="D4781">
            <v>0</v>
          </cell>
          <cell r="E4781">
            <v>0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  <cell r="J4781">
            <v>0</v>
          </cell>
          <cell r="K4781">
            <v>0</v>
          </cell>
          <cell r="L4781">
            <v>0</v>
          </cell>
          <cell r="M4781">
            <v>0</v>
          </cell>
          <cell r="N4781">
            <v>0</v>
          </cell>
          <cell r="O4781">
            <v>0</v>
          </cell>
          <cell r="P4781">
            <v>0</v>
          </cell>
          <cell r="Q4781">
            <v>0</v>
          </cell>
          <cell r="R4781">
            <v>0</v>
          </cell>
          <cell r="S4781">
            <v>0</v>
          </cell>
          <cell r="T4781">
            <v>0</v>
          </cell>
          <cell r="U4781">
            <v>0</v>
          </cell>
          <cell r="V4781">
            <v>0</v>
          </cell>
          <cell r="W4781">
            <v>0</v>
          </cell>
          <cell r="X4781">
            <v>0</v>
          </cell>
          <cell r="Y4781">
            <v>0</v>
          </cell>
        </row>
        <row r="4782">
          <cell r="C4782">
            <v>0</v>
          </cell>
          <cell r="D4782">
            <v>0</v>
          </cell>
          <cell r="E4782">
            <v>0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  <cell r="J4782">
            <v>0</v>
          </cell>
          <cell r="K4782">
            <v>0</v>
          </cell>
          <cell r="L4782">
            <v>0</v>
          </cell>
          <cell r="M4782">
            <v>0</v>
          </cell>
          <cell r="N4782">
            <v>0</v>
          </cell>
          <cell r="O4782">
            <v>0</v>
          </cell>
          <cell r="P4782">
            <v>0</v>
          </cell>
          <cell r="Q4782">
            <v>0</v>
          </cell>
          <cell r="R4782">
            <v>0</v>
          </cell>
          <cell r="S4782">
            <v>0</v>
          </cell>
          <cell r="T4782">
            <v>0</v>
          </cell>
          <cell r="U4782">
            <v>0</v>
          </cell>
          <cell r="V4782">
            <v>0</v>
          </cell>
          <cell r="W4782">
            <v>0</v>
          </cell>
          <cell r="X4782">
            <v>0</v>
          </cell>
          <cell r="Y4782">
            <v>0</v>
          </cell>
        </row>
        <row r="4783">
          <cell r="C4783">
            <v>0</v>
          </cell>
          <cell r="D4783">
            <v>0</v>
          </cell>
          <cell r="E4783">
            <v>0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  <cell r="J4783">
            <v>0</v>
          </cell>
          <cell r="K4783">
            <v>0</v>
          </cell>
          <cell r="L4783">
            <v>0</v>
          </cell>
          <cell r="M4783">
            <v>0</v>
          </cell>
          <cell r="N4783">
            <v>0</v>
          </cell>
          <cell r="O4783">
            <v>0</v>
          </cell>
          <cell r="P4783">
            <v>0</v>
          </cell>
          <cell r="Q4783">
            <v>0</v>
          </cell>
          <cell r="R4783">
            <v>0</v>
          </cell>
          <cell r="S4783">
            <v>0</v>
          </cell>
          <cell r="T4783">
            <v>0</v>
          </cell>
          <cell r="U4783">
            <v>0</v>
          </cell>
          <cell r="V4783">
            <v>0</v>
          </cell>
          <cell r="W4783">
            <v>0</v>
          </cell>
          <cell r="X4783">
            <v>0</v>
          </cell>
          <cell r="Y4783">
            <v>0</v>
          </cell>
        </row>
        <row r="4784">
          <cell r="C4784">
            <v>0</v>
          </cell>
          <cell r="D4784">
            <v>0</v>
          </cell>
          <cell r="E4784">
            <v>0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  <cell r="J4784">
            <v>0</v>
          </cell>
          <cell r="K4784">
            <v>0</v>
          </cell>
          <cell r="L4784">
            <v>0</v>
          </cell>
          <cell r="M4784">
            <v>0</v>
          </cell>
          <cell r="N4784">
            <v>0</v>
          </cell>
          <cell r="O4784">
            <v>0</v>
          </cell>
          <cell r="P4784">
            <v>0</v>
          </cell>
          <cell r="Q4784">
            <v>0</v>
          </cell>
          <cell r="R4784">
            <v>0</v>
          </cell>
          <cell r="S4784">
            <v>0</v>
          </cell>
          <cell r="T4784">
            <v>0</v>
          </cell>
          <cell r="U4784">
            <v>0</v>
          </cell>
          <cell r="V4784">
            <v>0</v>
          </cell>
          <cell r="W4784">
            <v>0</v>
          </cell>
          <cell r="X4784">
            <v>0</v>
          </cell>
          <cell r="Y4784">
            <v>0</v>
          </cell>
        </row>
        <row r="4785">
          <cell r="C4785">
            <v>0</v>
          </cell>
          <cell r="D4785">
            <v>0</v>
          </cell>
          <cell r="E4785">
            <v>0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  <cell r="J4785">
            <v>0</v>
          </cell>
          <cell r="K4785">
            <v>0</v>
          </cell>
          <cell r="L4785">
            <v>0</v>
          </cell>
          <cell r="M4785">
            <v>0</v>
          </cell>
          <cell r="N4785">
            <v>0</v>
          </cell>
          <cell r="O4785">
            <v>0</v>
          </cell>
          <cell r="P4785">
            <v>0</v>
          </cell>
          <cell r="Q4785">
            <v>0</v>
          </cell>
          <cell r="R4785">
            <v>0</v>
          </cell>
          <cell r="S4785">
            <v>0</v>
          </cell>
          <cell r="T4785">
            <v>0</v>
          </cell>
          <cell r="U4785">
            <v>0</v>
          </cell>
          <cell r="V4785">
            <v>0</v>
          </cell>
          <cell r="W4785">
            <v>0</v>
          </cell>
          <cell r="X4785">
            <v>0</v>
          </cell>
          <cell r="Y4785">
            <v>0</v>
          </cell>
        </row>
        <row r="4786">
          <cell r="C4786">
            <v>0</v>
          </cell>
          <cell r="D4786">
            <v>0</v>
          </cell>
          <cell r="E4786">
            <v>0</v>
          </cell>
          <cell r="F4786">
            <v>0</v>
          </cell>
          <cell r="G4786">
            <v>0</v>
          </cell>
          <cell r="H4786">
            <v>0</v>
          </cell>
          <cell r="I4786">
            <v>0</v>
          </cell>
          <cell r="J4786">
            <v>0</v>
          </cell>
          <cell r="K4786">
            <v>0</v>
          </cell>
          <cell r="L4786">
            <v>0</v>
          </cell>
          <cell r="M4786">
            <v>0</v>
          </cell>
          <cell r="N4786">
            <v>0</v>
          </cell>
          <cell r="O4786">
            <v>0</v>
          </cell>
          <cell r="P4786">
            <v>0</v>
          </cell>
          <cell r="Q4786">
            <v>0</v>
          </cell>
          <cell r="R4786">
            <v>0</v>
          </cell>
          <cell r="S4786">
            <v>0</v>
          </cell>
          <cell r="T4786">
            <v>0</v>
          </cell>
          <cell r="U4786">
            <v>0</v>
          </cell>
          <cell r="V4786">
            <v>0</v>
          </cell>
          <cell r="W4786">
            <v>0</v>
          </cell>
          <cell r="X4786">
            <v>0</v>
          </cell>
          <cell r="Y4786">
            <v>0</v>
          </cell>
        </row>
        <row r="4787">
          <cell r="C4787">
            <v>0</v>
          </cell>
          <cell r="D4787">
            <v>0</v>
          </cell>
          <cell r="E4787">
            <v>0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  <cell r="J4787">
            <v>0</v>
          </cell>
          <cell r="K4787">
            <v>0</v>
          </cell>
          <cell r="L4787">
            <v>0</v>
          </cell>
          <cell r="M4787">
            <v>0</v>
          </cell>
          <cell r="N4787">
            <v>0</v>
          </cell>
          <cell r="O4787">
            <v>0</v>
          </cell>
          <cell r="P4787">
            <v>0</v>
          </cell>
          <cell r="Q4787">
            <v>0</v>
          </cell>
          <cell r="R4787">
            <v>0</v>
          </cell>
          <cell r="S4787">
            <v>0</v>
          </cell>
          <cell r="T4787">
            <v>0</v>
          </cell>
          <cell r="U4787">
            <v>0</v>
          </cell>
          <cell r="V4787">
            <v>0</v>
          </cell>
          <cell r="W4787">
            <v>0</v>
          </cell>
          <cell r="X4787">
            <v>0</v>
          </cell>
          <cell r="Y4787">
            <v>0</v>
          </cell>
        </row>
        <row r="4788">
          <cell r="C4788">
            <v>0</v>
          </cell>
          <cell r="D4788">
            <v>0</v>
          </cell>
          <cell r="E4788">
            <v>0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  <cell r="J4788">
            <v>0</v>
          </cell>
          <cell r="K4788">
            <v>0</v>
          </cell>
          <cell r="L4788">
            <v>0</v>
          </cell>
          <cell r="M4788">
            <v>0</v>
          </cell>
          <cell r="N4788">
            <v>0</v>
          </cell>
          <cell r="O4788">
            <v>0</v>
          </cell>
          <cell r="P4788">
            <v>0</v>
          </cell>
          <cell r="Q4788">
            <v>0</v>
          </cell>
          <cell r="R4788">
            <v>0</v>
          </cell>
          <cell r="S4788">
            <v>0</v>
          </cell>
          <cell r="T4788">
            <v>0</v>
          </cell>
          <cell r="U4788">
            <v>0</v>
          </cell>
          <cell r="V4788">
            <v>0</v>
          </cell>
          <cell r="W4788">
            <v>0</v>
          </cell>
          <cell r="X4788">
            <v>0</v>
          </cell>
          <cell r="Y4788">
            <v>0</v>
          </cell>
        </row>
        <row r="4789">
          <cell r="C4789">
            <v>0</v>
          </cell>
          <cell r="D4789">
            <v>0</v>
          </cell>
          <cell r="E4789">
            <v>0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  <cell r="J4789">
            <v>0</v>
          </cell>
          <cell r="K4789">
            <v>0</v>
          </cell>
          <cell r="L4789">
            <v>0</v>
          </cell>
          <cell r="M4789">
            <v>0</v>
          </cell>
          <cell r="N4789">
            <v>0</v>
          </cell>
          <cell r="O4789">
            <v>0</v>
          </cell>
          <cell r="P4789">
            <v>0</v>
          </cell>
          <cell r="Q4789">
            <v>0</v>
          </cell>
          <cell r="R4789">
            <v>0</v>
          </cell>
          <cell r="S4789">
            <v>0</v>
          </cell>
          <cell r="T4789">
            <v>0</v>
          </cell>
          <cell r="U4789">
            <v>0</v>
          </cell>
          <cell r="V4789">
            <v>0</v>
          </cell>
          <cell r="W4789">
            <v>0</v>
          </cell>
          <cell r="X4789">
            <v>0</v>
          </cell>
          <cell r="Y4789">
            <v>0</v>
          </cell>
        </row>
        <row r="4790">
          <cell r="C4790">
            <v>0</v>
          </cell>
          <cell r="D4790">
            <v>0</v>
          </cell>
          <cell r="E4790">
            <v>0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  <cell r="J4790">
            <v>0</v>
          </cell>
          <cell r="K4790">
            <v>0</v>
          </cell>
          <cell r="L4790">
            <v>0</v>
          </cell>
          <cell r="M4790">
            <v>0</v>
          </cell>
          <cell r="N4790">
            <v>0</v>
          </cell>
          <cell r="O4790">
            <v>0</v>
          </cell>
          <cell r="P4790">
            <v>0</v>
          </cell>
          <cell r="Q4790">
            <v>0</v>
          </cell>
          <cell r="R4790">
            <v>0</v>
          </cell>
          <cell r="S4790">
            <v>0</v>
          </cell>
          <cell r="T4790">
            <v>0</v>
          </cell>
          <cell r="U4790">
            <v>0</v>
          </cell>
          <cell r="V4790">
            <v>0</v>
          </cell>
          <cell r="W4790">
            <v>0</v>
          </cell>
          <cell r="X4790">
            <v>0</v>
          </cell>
          <cell r="Y4790">
            <v>0</v>
          </cell>
        </row>
        <row r="4791">
          <cell r="C4791">
            <v>0</v>
          </cell>
          <cell r="D4791">
            <v>0</v>
          </cell>
          <cell r="E4791">
            <v>0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  <cell r="J4791">
            <v>0</v>
          </cell>
          <cell r="K4791">
            <v>0</v>
          </cell>
          <cell r="L4791">
            <v>0</v>
          </cell>
          <cell r="M4791">
            <v>0</v>
          </cell>
          <cell r="N4791">
            <v>0</v>
          </cell>
          <cell r="O4791">
            <v>0</v>
          </cell>
          <cell r="P4791">
            <v>0</v>
          </cell>
          <cell r="Q4791">
            <v>0</v>
          </cell>
          <cell r="R4791">
            <v>0</v>
          </cell>
          <cell r="S4791">
            <v>0</v>
          </cell>
          <cell r="T4791">
            <v>0</v>
          </cell>
          <cell r="U4791">
            <v>0</v>
          </cell>
          <cell r="V4791">
            <v>0</v>
          </cell>
          <cell r="W4791">
            <v>0</v>
          </cell>
          <cell r="X4791">
            <v>0</v>
          </cell>
          <cell r="Y4791">
            <v>0</v>
          </cell>
        </row>
        <row r="4792">
          <cell r="C4792">
            <v>0</v>
          </cell>
          <cell r="D4792">
            <v>0</v>
          </cell>
          <cell r="E4792">
            <v>0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  <cell r="J4792">
            <v>0</v>
          </cell>
          <cell r="K4792">
            <v>0</v>
          </cell>
          <cell r="L4792">
            <v>0</v>
          </cell>
          <cell r="M4792">
            <v>0</v>
          </cell>
          <cell r="N4792">
            <v>0</v>
          </cell>
          <cell r="O4792">
            <v>0</v>
          </cell>
          <cell r="P4792">
            <v>0</v>
          </cell>
          <cell r="Q4792">
            <v>0</v>
          </cell>
          <cell r="R4792">
            <v>0</v>
          </cell>
          <cell r="S4792">
            <v>0</v>
          </cell>
          <cell r="T4792">
            <v>0</v>
          </cell>
          <cell r="U4792">
            <v>0</v>
          </cell>
          <cell r="V4792">
            <v>0</v>
          </cell>
          <cell r="W4792">
            <v>0</v>
          </cell>
          <cell r="X4792">
            <v>0</v>
          </cell>
          <cell r="Y4792">
            <v>0</v>
          </cell>
        </row>
        <row r="4793">
          <cell r="C4793">
            <v>0</v>
          </cell>
          <cell r="D4793">
            <v>0</v>
          </cell>
          <cell r="E4793">
            <v>0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  <cell r="J4793">
            <v>0</v>
          </cell>
          <cell r="K4793">
            <v>0</v>
          </cell>
          <cell r="L4793">
            <v>0</v>
          </cell>
          <cell r="M4793">
            <v>0</v>
          </cell>
          <cell r="N4793">
            <v>0</v>
          </cell>
          <cell r="O4793">
            <v>0</v>
          </cell>
          <cell r="P4793">
            <v>0</v>
          </cell>
          <cell r="Q4793">
            <v>0</v>
          </cell>
          <cell r="R4793">
            <v>0</v>
          </cell>
          <cell r="S4793">
            <v>0</v>
          </cell>
          <cell r="T4793">
            <v>0</v>
          </cell>
          <cell r="U4793">
            <v>0</v>
          </cell>
          <cell r="V4793">
            <v>0</v>
          </cell>
          <cell r="W4793">
            <v>0</v>
          </cell>
          <cell r="X4793">
            <v>0</v>
          </cell>
          <cell r="Y4793">
            <v>0</v>
          </cell>
        </row>
        <row r="4794">
          <cell r="C4794">
            <v>0</v>
          </cell>
          <cell r="D4794">
            <v>0</v>
          </cell>
          <cell r="E4794">
            <v>0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  <cell r="J4794">
            <v>0</v>
          </cell>
          <cell r="K4794">
            <v>0</v>
          </cell>
          <cell r="L4794">
            <v>0</v>
          </cell>
          <cell r="M4794">
            <v>0</v>
          </cell>
          <cell r="N4794">
            <v>0</v>
          </cell>
          <cell r="O4794">
            <v>0</v>
          </cell>
          <cell r="P4794">
            <v>0</v>
          </cell>
          <cell r="Q4794">
            <v>0</v>
          </cell>
          <cell r="R4794">
            <v>0</v>
          </cell>
          <cell r="S4794">
            <v>0</v>
          </cell>
          <cell r="T4794">
            <v>0</v>
          </cell>
          <cell r="U4794">
            <v>0</v>
          </cell>
          <cell r="V4794">
            <v>0</v>
          </cell>
          <cell r="W4794">
            <v>0</v>
          </cell>
          <cell r="X4794">
            <v>0</v>
          </cell>
          <cell r="Y4794">
            <v>0</v>
          </cell>
        </row>
        <row r="4795">
          <cell r="C4795">
            <v>0</v>
          </cell>
          <cell r="D4795">
            <v>0</v>
          </cell>
          <cell r="E4795">
            <v>0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  <cell r="J4795">
            <v>0</v>
          </cell>
          <cell r="K4795">
            <v>0</v>
          </cell>
          <cell r="L4795">
            <v>0</v>
          </cell>
          <cell r="M4795">
            <v>0</v>
          </cell>
          <cell r="N4795">
            <v>0</v>
          </cell>
          <cell r="O4795">
            <v>0</v>
          </cell>
          <cell r="P4795">
            <v>0</v>
          </cell>
          <cell r="Q4795">
            <v>0</v>
          </cell>
          <cell r="R4795">
            <v>0</v>
          </cell>
          <cell r="S4795">
            <v>0</v>
          </cell>
          <cell r="T4795">
            <v>0</v>
          </cell>
          <cell r="U4795">
            <v>0</v>
          </cell>
          <cell r="V4795">
            <v>0</v>
          </cell>
          <cell r="W4795">
            <v>0</v>
          </cell>
          <cell r="X4795">
            <v>0</v>
          </cell>
          <cell r="Y4795">
            <v>0</v>
          </cell>
        </row>
        <row r="4796">
          <cell r="C4796">
            <v>0</v>
          </cell>
          <cell r="D4796">
            <v>0</v>
          </cell>
          <cell r="E4796">
            <v>0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  <cell r="J4796">
            <v>0</v>
          </cell>
          <cell r="K4796">
            <v>0</v>
          </cell>
          <cell r="L4796">
            <v>0</v>
          </cell>
          <cell r="M4796">
            <v>0</v>
          </cell>
          <cell r="N4796">
            <v>0</v>
          </cell>
          <cell r="O4796">
            <v>0</v>
          </cell>
          <cell r="P4796">
            <v>0</v>
          </cell>
          <cell r="Q4796">
            <v>0</v>
          </cell>
          <cell r="R4796">
            <v>0</v>
          </cell>
          <cell r="S4796">
            <v>0</v>
          </cell>
          <cell r="T4796">
            <v>0</v>
          </cell>
          <cell r="U4796">
            <v>0</v>
          </cell>
          <cell r="V4796">
            <v>0</v>
          </cell>
          <cell r="W4796">
            <v>0</v>
          </cell>
          <cell r="X4796">
            <v>0</v>
          </cell>
          <cell r="Y4796">
            <v>0</v>
          </cell>
        </row>
        <row r="4797">
          <cell r="C4797">
            <v>0</v>
          </cell>
          <cell r="D4797">
            <v>0</v>
          </cell>
          <cell r="E4797">
            <v>0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  <cell r="J4797">
            <v>0</v>
          </cell>
          <cell r="K4797">
            <v>0</v>
          </cell>
          <cell r="L4797">
            <v>0</v>
          </cell>
          <cell r="M4797">
            <v>0</v>
          </cell>
          <cell r="N4797">
            <v>0</v>
          </cell>
          <cell r="O4797">
            <v>0</v>
          </cell>
          <cell r="P4797">
            <v>0</v>
          </cell>
          <cell r="Q4797">
            <v>0</v>
          </cell>
          <cell r="R4797">
            <v>0</v>
          </cell>
          <cell r="S4797">
            <v>0</v>
          </cell>
          <cell r="T4797">
            <v>0</v>
          </cell>
          <cell r="U4797">
            <v>0</v>
          </cell>
          <cell r="V4797">
            <v>0</v>
          </cell>
          <cell r="W4797">
            <v>0</v>
          </cell>
          <cell r="X4797">
            <v>0</v>
          </cell>
          <cell r="Y4797">
            <v>0</v>
          </cell>
        </row>
        <row r="4798">
          <cell r="C4798">
            <v>0</v>
          </cell>
          <cell r="D4798">
            <v>0</v>
          </cell>
          <cell r="E4798">
            <v>0</v>
          </cell>
          <cell r="F4798">
            <v>0</v>
          </cell>
          <cell r="G4798">
            <v>0</v>
          </cell>
          <cell r="H4798">
            <v>0</v>
          </cell>
          <cell r="I4798">
            <v>0</v>
          </cell>
          <cell r="J4798">
            <v>0</v>
          </cell>
          <cell r="K4798">
            <v>0</v>
          </cell>
          <cell r="L4798">
            <v>0</v>
          </cell>
          <cell r="M4798">
            <v>0</v>
          </cell>
          <cell r="N4798">
            <v>0</v>
          </cell>
          <cell r="O4798">
            <v>0</v>
          </cell>
          <cell r="P4798">
            <v>0</v>
          </cell>
          <cell r="Q4798">
            <v>0</v>
          </cell>
          <cell r="R4798">
            <v>0</v>
          </cell>
          <cell r="S4798">
            <v>0</v>
          </cell>
          <cell r="T4798">
            <v>0</v>
          </cell>
          <cell r="U4798">
            <v>0</v>
          </cell>
          <cell r="V4798">
            <v>0</v>
          </cell>
          <cell r="W4798">
            <v>0</v>
          </cell>
          <cell r="X4798">
            <v>0</v>
          </cell>
          <cell r="Y4798">
            <v>0</v>
          </cell>
        </row>
        <row r="4799">
          <cell r="C4799">
            <v>0</v>
          </cell>
          <cell r="D4799">
            <v>0</v>
          </cell>
          <cell r="E4799">
            <v>0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</row>
        <row r="4800">
          <cell r="C4800">
            <v>0</v>
          </cell>
          <cell r="D4800">
            <v>0</v>
          </cell>
          <cell r="E4800">
            <v>0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  <cell r="J4800">
            <v>0</v>
          </cell>
          <cell r="K4800">
            <v>0</v>
          </cell>
          <cell r="L4800">
            <v>0</v>
          </cell>
          <cell r="M4800">
            <v>0</v>
          </cell>
          <cell r="N4800">
            <v>0</v>
          </cell>
          <cell r="O4800">
            <v>0</v>
          </cell>
          <cell r="P4800">
            <v>0</v>
          </cell>
          <cell r="Q4800">
            <v>0</v>
          </cell>
          <cell r="R4800">
            <v>0</v>
          </cell>
          <cell r="S4800">
            <v>0</v>
          </cell>
          <cell r="T4800">
            <v>0</v>
          </cell>
          <cell r="U4800">
            <v>0</v>
          </cell>
          <cell r="V4800">
            <v>0</v>
          </cell>
          <cell r="W4800">
            <v>0</v>
          </cell>
          <cell r="X4800">
            <v>0</v>
          </cell>
          <cell r="Y4800">
            <v>0</v>
          </cell>
        </row>
        <row r="4801">
          <cell r="C4801">
            <v>0</v>
          </cell>
          <cell r="D4801">
            <v>0</v>
          </cell>
          <cell r="E4801">
            <v>0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  <cell r="J4801">
            <v>0</v>
          </cell>
          <cell r="K4801">
            <v>0</v>
          </cell>
          <cell r="L4801">
            <v>0</v>
          </cell>
          <cell r="M4801">
            <v>0</v>
          </cell>
          <cell r="N4801">
            <v>0</v>
          </cell>
          <cell r="O4801">
            <v>0</v>
          </cell>
          <cell r="P4801">
            <v>0</v>
          </cell>
          <cell r="Q4801">
            <v>0</v>
          </cell>
          <cell r="R4801">
            <v>0</v>
          </cell>
          <cell r="S4801">
            <v>0</v>
          </cell>
          <cell r="T4801">
            <v>0</v>
          </cell>
          <cell r="U4801">
            <v>0</v>
          </cell>
          <cell r="V4801">
            <v>0</v>
          </cell>
          <cell r="W4801">
            <v>0</v>
          </cell>
          <cell r="X4801">
            <v>0</v>
          </cell>
          <cell r="Y4801">
            <v>0</v>
          </cell>
        </row>
        <row r="4802">
          <cell r="C4802">
            <v>0</v>
          </cell>
          <cell r="D4802">
            <v>0</v>
          </cell>
          <cell r="E4802">
            <v>0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  <cell r="J4802">
            <v>0</v>
          </cell>
          <cell r="K4802">
            <v>0</v>
          </cell>
          <cell r="L4802">
            <v>0</v>
          </cell>
          <cell r="M4802">
            <v>0</v>
          </cell>
          <cell r="N4802">
            <v>0</v>
          </cell>
          <cell r="O4802">
            <v>0</v>
          </cell>
          <cell r="P4802">
            <v>0</v>
          </cell>
          <cell r="Q4802">
            <v>0</v>
          </cell>
          <cell r="R4802">
            <v>0</v>
          </cell>
          <cell r="S4802">
            <v>0</v>
          </cell>
          <cell r="T4802">
            <v>0</v>
          </cell>
          <cell r="U4802">
            <v>0</v>
          </cell>
          <cell r="V4802">
            <v>0</v>
          </cell>
          <cell r="W4802">
            <v>0</v>
          </cell>
          <cell r="X4802">
            <v>0</v>
          </cell>
          <cell r="Y4802">
            <v>0</v>
          </cell>
        </row>
        <row r="4803">
          <cell r="C4803">
            <v>0</v>
          </cell>
          <cell r="D4803">
            <v>0</v>
          </cell>
          <cell r="E4803">
            <v>0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  <cell r="J4803">
            <v>0</v>
          </cell>
          <cell r="K4803">
            <v>0</v>
          </cell>
          <cell r="L4803">
            <v>0</v>
          </cell>
          <cell r="M4803">
            <v>0</v>
          </cell>
          <cell r="N4803">
            <v>0</v>
          </cell>
          <cell r="O4803">
            <v>0</v>
          </cell>
          <cell r="P4803">
            <v>0</v>
          </cell>
          <cell r="Q4803">
            <v>0</v>
          </cell>
          <cell r="R4803">
            <v>0</v>
          </cell>
          <cell r="S4803">
            <v>0</v>
          </cell>
          <cell r="T4803">
            <v>0</v>
          </cell>
          <cell r="U4803">
            <v>0</v>
          </cell>
          <cell r="V4803">
            <v>0</v>
          </cell>
          <cell r="W4803">
            <v>0</v>
          </cell>
          <cell r="X4803">
            <v>0</v>
          </cell>
          <cell r="Y4803">
            <v>0</v>
          </cell>
        </row>
        <row r="4804">
          <cell r="C4804">
            <v>0</v>
          </cell>
          <cell r="D4804">
            <v>0</v>
          </cell>
          <cell r="E4804">
            <v>0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  <cell r="J4804">
            <v>0</v>
          </cell>
          <cell r="K4804">
            <v>0</v>
          </cell>
          <cell r="L4804">
            <v>0</v>
          </cell>
          <cell r="M4804">
            <v>0</v>
          </cell>
          <cell r="N4804">
            <v>0</v>
          </cell>
          <cell r="O4804">
            <v>0</v>
          </cell>
          <cell r="P4804">
            <v>0</v>
          </cell>
          <cell r="Q4804">
            <v>0</v>
          </cell>
          <cell r="R4804">
            <v>0</v>
          </cell>
          <cell r="S4804">
            <v>0</v>
          </cell>
          <cell r="T4804">
            <v>0</v>
          </cell>
          <cell r="U4804">
            <v>0</v>
          </cell>
          <cell r="V4804">
            <v>0</v>
          </cell>
          <cell r="W4804">
            <v>0</v>
          </cell>
          <cell r="X4804">
            <v>0</v>
          </cell>
          <cell r="Y4804">
            <v>0</v>
          </cell>
        </row>
        <row r="4805">
          <cell r="C4805">
            <v>0</v>
          </cell>
          <cell r="D4805">
            <v>0</v>
          </cell>
          <cell r="E4805">
            <v>0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  <cell r="J4805">
            <v>0</v>
          </cell>
          <cell r="K4805">
            <v>0</v>
          </cell>
          <cell r="L4805">
            <v>0</v>
          </cell>
          <cell r="M4805">
            <v>0</v>
          </cell>
          <cell r="N4805">
            <v>0</v>
          </cell>
          <cell r="O4805">
            <v>0</v>
          </cell>
          <cell r="P4805">
            <v>0</v>
          </cell>
          <cell r="Q4805">
            <v>0</v>
          </cell>
          <cell r="R4805">
            <v>0</v>
          </cell>
          <cell r="S4805">
            <v>0</v>
          </cell>
          <cell r="T4805">
            <v>0</v>
          </cell>
          <cell r="U4805">
            <v>0</v>
          </cell>
          <cell r="V4805">
            <v>0</v>
          </cell>
          <cell r="W4805">
            <v>0</v>
          </cell>
          <cell r="X4805">
            <v>0</v>
          </cell>
          <cell r="Y4805">
            <v>0</v>
          </cell>
        </row>
        <row r="4806">
          <cell r="C4806">
            <v>0</v>
          </cell>
          <cell r="D4806">
            <v>0</v>
          </cell>
          <cell r="E4806">
            <v>0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  <cell r="J4806">
            <v>0</v>
          </cell>
          <cell r="K4806">
            <v>0</v>
          </cell>
          <cell r="L4806">
            <v>0</v>
          </cell>
          <cell r="M4806">
            <v>0</v>
          </cell>
          <cell r="N4806">
            <v>0</v>
          </cell>
          <cell r="O4806">
            <v>0</v>
          </cell>
          <cell r="P4806">
            <v>0</v>
          </cell>
          <cell r="Q4806">
            <v>0</v>
          </cell>
          <cell r="R4806">
            <v>0</v>
          </cell>
          <cell r="S4806">
            <v>0</v>
          </cell>
          <cell r="T4806">
            <v>0</v>
          </cell>
          <cell r="U4806">
            <v>0</v>
          </cell>
          <cell r="V4806">
            <v>0</v>
          </cell>
          <cell r="W4806">
            <v>0</v>
          </cell>
          <cell r="X4806">
            <v>0</v>
          </cell>
          <cell r="Y4806">
            <v>0</v>
          </cell>
        </row>
        <row r="4807">
          <cell r="C4807">
            <v>0</v>
          </cell>
          <cell r="D4807">
            <v>0</v>
          </cell>
          <cell r="E4807">
            <v>0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  <cell r="J4807">
            <v>0</v>
          </cell>
          <cell r="K4807">
            <v>0</v>
          </cell>
          <cell r="L4807">
            <v>0</v>
          </cell>
          <cell r="M4807">
            <v>0</v>
          </cell>
          <cell r="N4807">
            <v>0</v>
          </cell>
          <cell r="O4807">
            <v>0</v>
          </cell>
          <cell r="P4807">
            <v>0</v>
          </cell>
          <cell r="Q4807">
            <v>0</v>
          </cell>
          <cell r="R4807">
            <v>0</v>
          </cell>
          <cell r="S4807">
            <v>0</v>
          </cell>
          <cell r="T4807">
            <v>0</v>
          </cell>
          <cell r="U4807">
            <v>0</v>
          </cell>
          <cell r="V4807">
            <v>0</v>
          </cell>
          <cell r="W4807">
            <v>0</v>
          </cell>
          <cell r="X4807">
            <v>0</v>
          </cell>
          <cell r="Y4807">
            <v>0</v>
          </cell>
        </row>
        <row r="4808">
          <cell r="C4808">
            <v>0</v>
          </cell>
          <cell r="D4808">
            <v>0</v>
          </cell>
          <cell r="E4808">
            <v>0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  <cell r="J4808">
            <v>0</v>
          </cell>
          <cell r="K4808">
            <v>0</v>
          </cell>
          <cell r="L4808">
            <v>0</v>
          </cell>
          <cell r="M4808">
            <v>0</v>
          </cell>
          <cell r="N4808">
            <v>0</v>
          </cell>
          <cell r="O4808">
            <v>0</v>
          </cell>
          <cell r="P4808">
            <v>0</v>
          </cell>
          <cell r="Q4808">
            <v>0</v>
          </cell>
          <cell r="R4808">
            <v>0</v>
          </cell>
          <cell r="S4808">
            <v>0</v>
          </cell>
          <cell r="T4808">
            <v>0</v>
          </cell>
          <cell r="U4808">
            <v>0</v>
          </cell>
          <cell r="V4808">
            <v>0</v>
          </cell>
          <cell r="W4808">
            <v>0</v>
          </cell>
          <cell r="X4808">
            <v>0</v>
          </cell>
          <cell r="Y4808">
            <v>0</v>
          </cell>
        </row>
        <row r="4809">
          <cell r="C4809">
            <v>0</v>
          </cell>
          <cell r="D4809">
            <v>0</v>
          </cell>
          <cell r="E4809">
            <v>0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  <cell r="J4809">
            <v>0</v>
          </cell>
          <cell r="K4809">
            <v>0</v>
          </cell>
          <cell r="L4809">
            <v>0</v>
          </cell>
          <cell r="M4809">
            <v>0</v>
          </cell>
          <cell r="N4809">
            <v>0</v>
          </cell>
          <cell r="O4809">
            <v>0</v>
          </cell>
          <cell r="P4809">
            <v>0</v>
          </cell>
          <cell r="Q4809">
            <v>0</v>
          </cell>
          <cell r="R4809">
            <v>0</v>
          </cell>
          <cell r="S4809">
            <v>0</v>
          </cell>
          <cell r="T4809">
            <v>0</v>
          </cell>
          <cell r="U4809">
            <v>0</v>
          </cell>
          <cell r="V4809">
            <v>0</v>
          </cell>
          <cell r="W4809">
            <v>0</v>
          </cell>
          <cell r="X4809">
            <v>0</v>
          </cell>
          <cell r="Y4809">
            <v>0</v>
          </cell>
        </row>
        <row r="4810">
          <cell r="C4810">
            <v>0</v>
          </cell>
          <cell r="D4810">
            <v>0</v>
          </cell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</row>
        <row r="4811">
          <cell r="C4811">
            <v>0</v>
          </cell>
          <cell r="D4811">
            <v>0</v>
          </cell>
          <cell r="E4811">
            <v>0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  <cell r="J4811">
            <v>0</v>
          </cell>
          <cell r="K4811">
            <v>0</v>
          </cell>
          <cell r="L4811">
            <v>0</v>
          </cell>
          <cell r="M4811">
            <v>0</v>
          </cell>
          <cell r="N4811">
            <v>0</v>
          </cell>
          <cell r="O4811">
            <v>0</v>
          </cell>
          <cell r="P4811">
            <v>0</v>
          </cell>
          <cell r="Q4811">
            <v>0</v>
          </cell>
          <cell r="R4811">
            <v>0</v>
          </cell>
          <cell r="S4811">
            <v>0</v>
          </cell>
          <cell r="T4811">
            <v>0</v>
          </cell>
          <cell r="U4811">
            <v>0</v>
          </cell>
          <cell r="V4811">
            <v>0</v>
          </cell>
          <cell r="W4811">
            <v>0</v>
          </cell>
          <cell r="X4811">
            <v>0</v>
          </cell>
          <cell r="Y4811">
            <v>0</v>
          </cell>
        </row>
        <row r="4812">
          <cell r="C4812">
            <v>0</v>
          </cell>
          <cell r="D4812">
            <v>0</v>
          </cell>
          <cell r="E4812">
            <v>0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  <cell r="J4812">
            <v>0</v>
          </cell>
          <cell r="K4812">
            <v>0</v>
          </cell>
          <cell r="L4812">
            <v>0</v>
          </cell>
          <cell r="M4812">
            <v>0</v>
          </cell>
          <cell r="N4812">
            <v>0</v>
          </cell>
          <cell r="O4812">
            <v>0</v>
          </cell>
          <cell r="P4812">
            <v>0</v>
          </cell>
          <cell r="Q4812">
            <v>0</v>
          </cell>
          <cell r="R4812">
            <v>0</v>
          </cell>
          <cell r="S4812">
            <v>0</v>
          </cell>
          <cell r="T4812">
            <v>0</v>
          </cell>
          <cell r="U4812">
            <v>0</v>
          </cell>
          <cell r="V4812">
            <v>0</v>
          </cell>
          <cell r="W4812">
            <v>0</v>
          </cell>
          <cell r="X4812">
            <v>0</v>
          </cell>
          <cell r="Y4812">
            <v>0</v>
          </cell>
        </row>
        <row r="4813">
          <cell r="C4813">
            <v>0</v>
          </cell>
          <cell r="D4813">
            <v>0</v>
          </cell>
          <cell r="E4813">
            <v>0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  <cell r="J4813">
            <v>0</v>
          </cell>
          <cell r="K4813">
            <v>0</v>
          </cell>
          <cell r="L4813">
            <v>0</v>
          </cell>
          <cell r="M4813">
            <v>0</v>
          </cell>
          <cell r="N4813">
            <v>0</v>
          </cell>
          <cell r="O4813">
            <v>0</v>
          </cell>
          <cell r="P4813">
            <v>0</v>
          </cell>
          <cell r="Q4813">
            <v>0</v>
          </cell>
          <cell r="R4813">
            <v>0</v>
          </cell>
          <cell r="S4813">
            <v>0</v>
          </cell>
          <cell r="T4813">
            <v>0</v>
          </cell>
          <cell r="U4813">
            <v>0</v>
          </cell>
          <cell r="V4813">
            <v>0</v>
          </cell>
          <cell r="W4813">
            <v>0</v>
          </cell>
          <cell r="X4813">
            <v>0</v>
          </cell>
          <cell r="Y4813">
            <v>0</v>
          </cell>
        </row>
        <row r="4814">
          <cell r="C4814">
            <v>0</v>
          </cell>
          <cell r="D4814">
            <v>0</v>
          </cell>
          <cell r="E4814">
            <v>0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  <cell r="J4814">
            <v>0</v>
          </cell>
          <cell r="K4814">
            <v>0</v>
          </cell>
          <cell r="L4814">
            <v>0</v>
          </cell>
          <cell r="M4814">
            <v>0</v>
          </cell>
          <cell r="N4814">
            <v>0</v>
          </cell>
          <cell r="O4814">
            <v>0</v>
          </cell>
          <cell r="P4814">
            <v>0</v>
          </cell>
          <cell r="Q4814">
            <v>0</v>
          </cell>
          <cell r="R4814">
            <v>0</v>
          </cell>
          <cell r="S4814">
            <v>0</v>
          </cell>
          <cell r="T4814">
            <v>0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>
            <v>0</v>
          </cell>
        </row>
        <row r="4815">
          <cell r="C4815">
            <v>0</v>
          </cell>
          <cell r="D4815">
            <v>0</v>
          </cell>
          <cell r="E4815">
            <v>0</v>
          </cell>
          <cell r="F4815">
            <v>0</v>
          </cell>
          <cell r="G4815">
            <v>0</v>
          </cell>
          <cell r="H4815">
            <v>0</v>
          </cell>
          <cell r="I4815">
            <v>0</v>
          </cell>
          <cell r="J4815">
            <v>0</v>
          </cell>
          <cell r="K4815">
            <v>0</v>
          </cell>
          <cell r="L4815">
            <v>0</v>
          </cell>
          <cell r="M4815">
            <v>0</v>
          </cell>
          <cell r="N4815">
            <v>0</v>
          </cell>
          <cell r="O4815">
            <v>0</v>
          </cell>
          <cell r="P4815">
            <v>0</v>
          </cell>
          <cell r="Q4815">
            <v>0</v>
          </cell>
          <cell r="R4815">
            <v>0</v>
          </cell>
          <cell r="S4815">
            <v>0</v>
          </cell>
          <cell r="T4815">
            <v>0</v>
          </cell>
          <cell r="U4815">
            <v>0</v>
          </cell>
          <cell r="V4815">
            <v>0</v>
          </cell>
          <cell r="W4815">
            <v>0</v>
          </cell>
          <cell r="X4815">
            <v>0</v>
          </cell>
          <cell r="Y4815">
            <v>0</v>
          </cell>
        </row>
        <row r="4816">
          <cell r="C4816">
            <v>0</v>
          </cell>
          <cell r="D4816">
            <v>0</v>
          </cell>
          <cell r="E4816">
            <v>0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  <cell r="J4816">
            <v>0</v>
          </cell>
          <cell r="K4816">
            <v>0</v>
          </cell>
          <cell r="L4816">
            <v>0</v>
          </cell>
          <cell r="M4816">
            <v>0</v>
          </cell>
          <cell r="N4816">
            <v>0</v>
          </cell>
          <cell r="O4816">
            <v>0</v>
          </cell>
          <cell r="P4816">
            <v>0</v>
          </cell>
          <cell r="Q4816">
            <v>0</v>
          </cell>
          <cell r="R4816">
            <v>0</v>
          </cell>
          <cell r="S4816">
            <v>0</v>
          </cell>
          <cell r="T4816">
            <v>0</v>
          </cell>
          <cell r="U4816">
            <v>0</v>
          </cell>
          <cell r="V4816">
            <v>0</v>
          </cell>
          <cell r="W4816">
            <v>0</v>
          </cell>
          <cell r="X4816">
            <v>0</v>
          </cell>
          <cell r="Y4816">
            <v>0</v>
          </cell>
        </row>
        <row r="4817">
          <cell r="C4817">
            <v>0</v>
          </cell>
          <cell r="D4817">
            <v>0</v>
          </cell>
          <cell r="E4817">
            <v>0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  <cell r="J4817">
            <v>0</v>
          </cell>
          <cell r="K4817">
            <v>0</v>
          </cell>
          <cell r="L4817">
            <v>0</v>
          </cell>
          <cell r="M4817">
            <v>0</v>
          </cell>
          <cell r="N4817">
            <v>0</v>
          </cell>
          <cell r="O4817">
            <v>0</v>
          </cell>
          <cell r="P4817">
            <v>0</v>
          </cell>
          <cell r="Q4817">
            <v>0</v>
          </cell>
          <cell r="R4817">
            <v>0</v>
          </cell>
          <cell r="S4817">
            <v>0</v>
          </cell>
          <cell r="T4817">
            <v>0</v>
          </cell>
          <cell r="U4817">
            <v>0</v>
          </cell>
          <cell r="V4817">
            <v>0</v>
          </cell>
          <cell r="W4817">
            <v>0</v>
          </cell>
          <cell r="X4817">
            <v>0</v>
          </cell>
          <cell r="Y4817">
            <v>0</v>
          </cell>
        </row>
        <row r="4818">
          <cell r="C4818">
            <v>0</v>
          </cell>
          <cell r="D4818">
            <v>0</v>
          </cell>
          <cell r="E4818">
            <v>0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  <cell r="J4818">
            <v>0</v>
          </cell>
          <cell r="K4818">
            <v>0</v>
          </cell>
          <cell r="L4818">
            <v>0</v>
          </cell>
          <cell r="M4818">
            <v>0</v>
          </cell>
          <cell r="N4818">
            <v>0</v>
          </cell>
          <cell r="O4818">
            <v>0</v>
          </cell>
          <cell r="P4818">
            <v>0</v>
          </cell>
          <cell r="Q4818">
            <v>0</v>
          </cell>
          <cell r="R4818">
            <v>0</v>
          </cell>
          <cell r="S4818">
            <v>0</v>
          </cell>
          <cell r="T4818">
            <v>0</v>
          </cell>
          <cell r="U4818">
            <v>0</v>
          </cell>
          <cell r="V4818">
            <v>0</v>
          </cell>
          <cell r="W4818">
            <v>0</v>
          </cell>
          <cell r="X4818">
            <v>0</v>
          </cell>
          <cell r="Y4818">
            <v>0</v>
          </cell>
        </row>
        <row r="4819">
          <cell r="C4819">
            <v>0</v>
          </cell>
          <cell r="D4819">
            <v>0</v>
          </cell>
          <cell r="E4819">
            <v>0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  <cell r="J4819">
            <v>0</v>
          </cell>
          <cell r="K4819">
            <v>0</v>
          </cell>
          <cell r="L4819">
            <v>0</v>
          </cell>
          <cell r="M4819">
            <v>0</v>
          </cell>
          <cell r="N4819">
            <v>0</v>
          </cell>
          <cell r="O4819">
            <v>0</v>
          </cell>
          <cell r="P4819">
            <v>0</v>
          </cell>
          <cell r="Q4819">
            <v>0</v>
          </cell>
          <cell r="R4819">
            <v>0</v>
          </cell>
          <cell r="S4819">
            <v>0</v>
          </cell>
          <cell r="T4819">
            <v>0</v>
          </cell>
          <cell r="U4819">
            <v>0</v>
          </cell>
          <cell r="V4819">
            <v>0</v>
          </cell>
          <cell r="W4819">
            <v>0</v>
          </cell>
          <cell r="X4819">
            <v>0</v>
          </cell>
          <cell r="Y4819">
            <v>0</v>
          </cell>
        </row>
        <row r="4820">
          <cell r="C4820">
            <v>0</v>
          </cell>
          <cell r="D4820">
            <v>0</v>
          </cell>
          <cell r="E4820">
            <v>0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</row>
        <row r="4821">
          <cell r="C4821">
            <v>0</v>
          </cell>
          <cell r="D4821">
            <v>0</v>
          </cell>
          <cell r="E4821">
            <v>0</v>
          </cell>
          <cell r="F4821">
            <v>0</v>
          </cell>
          <cell r="G4821">
            <v>0</v>
          </cell>
          <cell r="H4821">
            <v>0</v>
          </cell>
          <cell r="I4821">
            <v>0</v>
          </cell>
          <cell r="J4821">
            <v>0</v>
          </cell>
          <cell r="K4821">
            <v>0</v>
          </cell>
          <cell r="L4821">
            <v>0</v>
          </cell>
          <cell r="M4821">
            <v>0</v>
          </cell>
          <cell r="N4821">
            <v>0</v>
          </cell>
          <cell r="O4821">
            <v>0</v>
          </cell>
          <cell r="P4821">
            <v>0</v>
          </cell>
          <cell r="Q4821">
            <v>0</v>
          </cell>
          <cell r="R4821">
            <v>0</v>
          </cell>
          <cell r="S4821">
            <v>0</v>
          </cell>
          <cell r="T4821">
            <v>0</v>
          </cell>
          <cell r="U4821">
            <v>0</v>
          </cell>
          <cell r="V4821">
            <v>0</v>
          </cell>
          <cell r="W4821">
            <v>0</v>
          </cell>
          <cell r="X4821">
            <v>0</v>
          </cell>
          <cell r="Y4821">
            <v>0</v>
          </cell>
        </row>
        <row r="4822">
          <cell r="C4822">
            <v>0</v>
          </cell>
          <cell r="D4822">
            <v>1303168</v>
          </cell>
          <cell r="E4822">
            <v>3134107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  <cell r="J4822">
            <v>294159</v>
          </cell>
          <cell r="K4822">
            <v>0</v>
          </cell>
          <cell r="L4822">
            <v>0</v>
          </cell>
          <cell r="M4822">
            <v>0</v>
          </cell>
          <cell r="N4822">
            <v>0</v>
          </cell>
          <cell r="O4822">
            <v>303432</v>
          </cell>
          <cell r="P4822">
            <v>432021</v>
          </cell>
          <cell r="Q4822">
            <v>0</v>
          </cell>
          <cell r="R4822">
            <v>0</v>
          </cell>
          <cell r="S4822">
            <v>319818</v>
          </cell>
          <cell r="T4822">
            <v>1655167.49</v>
          </cell>
          <cell r="U4822">
            <v>0</v>
          </cell>
          <cell r="V4822">
            <v>0</v>
          </cell>
          <cell r="W4822">
            <v>3134107</v>
          </cell>
          <cell r="X4822">
            <v>4307765.49</v>
          </cell>
          <cell r="Y4822">
            <v>7441872.4900000002</v>
          </cell>
        </row>
        <row r="4823">
          <cell r="C4823">
            <v>0</v>
          </cell>
          <cell r="D4823">
            <v>741842</v>
          </cell>
          <cell r="E4823">
            <v>3347965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  <cell r="J4823">
            <v>298755</v>
          </cell>
          <cell r="K4823">
            <v>0</v>
          </cell>
          <cell r="L4823">
            <v>0</v>
          </cell>
          <cell r="M4823">
            <v>0</v>
          </cell>
          <cell r="N4823">
            <v>0</v>
          </cell>
          <cell r="O4823">
            <v>384179</v>
          </cell>
          <cell r="P4823">
            <v>163685</v>
          </cell>
          <cell r="Q4823">
            <v>0</v>
          </cell>
          <cell r="R4823">
            <v>0</v>
          </cell>
          <cell r="S4823">
            <v>525787</v>
          </cell>
          <cell r="T4823">
            <v>1432747.28</v>
          </cell>
          <cell r="U4823">
            <v>0</v>
          </cell>
          <cell r="V4823">
            <v>0</v>
          </cell>
          <cell r="W4823">
            <v>3347965</v>
          </cell>
          <cell r="X4823">
            <v>3546995.28</v>
          </cell>
          <cell r="Y4823">
            <v>6894960.2800000003</v>
          </cell>
        </row>
        <row r="4824">
          <cell r="C4824">
            <v>0</v>
          </cell>
          <cell r="D4824">
            <v>1258549</v>
          </cell>
          <cell r="E4824">
            <v>5479554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  <cell r="J4824">
            <v>510971</v>
          </cell>
          <cell r="K4824">
            <v>0</v>
          </cell>
          <cell r="L4824">
            <v>0</v>
          </cell>
          <cell r="M4824">
            <v>0</v>
          </cell>
          <cell r="N4824">
            <v>0</v>
          </cell>
          <cell r="O4824">
            <v>421107</v>
          </cell>
          <cell r="P4824">
            <v>991380</v>
          </cell>
          <cell r="Q4824">
            <v>0</v>
          </cell>
          <cell r="R4824">
            <v>0</v>
          </cell>
          <cell r="S4824">
            <v>526685</v>
          </cell>
          <cell r="T4824">
            <v>2356989.71</v>
          </cell>
          <cell r="U4824">
            <v>0</v>
          </cell>
          <cell r="V4824">
            <v>0</v>
          </cell>
          <cell r="W4824">
            <v>5479554</v>
          </cell>
          <cell r="X4824">
            <v>6065681.71</v>
          </cell>
          <cell r="Y4824">
            <v>11545235.710000001</v>
          </cell>
        </row>
        <row r="4825">
          <cell r="C4825">
            <v>0</v>
          </cell>
          <cell r="D4825">
            <v>273857</v>
          </cell>
          <cell r="E4825">
            <v>1310361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  <cell r="J4825">
            <v>235828</v>
          </cell>
          <cell r="K4825">
            <v>0</v>
          </cell>
          <cell r="L4825">
            <v>0</v>
          </cell>
          <cell r="M4825">
            <v>0</v>
          </cell>
          <cell r="N4825">
            <v>0</v>
          </cell>
          <cell r="O4825">
            <v>189423</v>
          </cell>
          <cell r="P4825">
            <v>404723</v>
          </cell>
          <cell r="Q4825">
            <v>0</v>
          </cell>
          <cell r="R4825">
            <v>0</v>
          </cell>
          <cell r="S4825">
            <v>288593</v>
          </cell>
          <cell r="T4825">
            <v>603415.21</v>
          </cell>
          <cell r="U4825">
            <v>0</v>
          </cell>
          <cell r="V4825">
            <v>0</v>
          </cell>
          <cell r="W4825">
            <v>1310361</v>
          </cell>
          <cell r="X4825">
            <v>1995839.21</v>
          </cell>
          <cell r="Y4825">
            <v>3306200.21</v>
          </cell>
        </row>
        <row r="4826">
          <cell r="C4826">
            <v>0</v>
          </cell>
          <cell r="D4826">
            <v>915286</v>
          </cell>
          <cell r="E4826">
            <v>3147833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  <cell r="J4826">
            <v>217634</v>
          </cell>
          <cell r="K4826">
            <v>0</v>
          </cell>
          <cell r="L4826">
            <v>0</v>
          </cell>
          <cell r="M4826">
            <v>0</v>
          </cell>
          <cell r="N4826">
            <v>0</v>
          </cell>
          <cell r="O4826">
            <v>332153</v>
          </cell>
          <cell r="P4826">
            <v>160698</v>
          </cell>
          <cell r="Q4826">
            <v>0</v>
          </cell>
          <cell r="R4826">
            <v>0</v>
          </cell>
          <cell r="S4826">
            <v>396154</v>
          </cell>
          <cell r="T4826">
            <v>1336767.26</v>
          </cell>
          <cell r="U4826">
            <v>0</v>
          </cell>
          <cell r="V4826">
            <v>0</v>
          </cell>
          <cell r="W4826">
            <v>3147833</v>
          </cell>
          <cell r="X4826">
            <v>3358692.26</v>
          </cell>
          <cell r="Y4826">
            <v>6506525.2599999998</v>
          </cell>
        </row>
        <row r="4827">
          <cell r="C4827">
            <v>0</v>
          </cell>
          <cell r="D4827">
            <v>772757</v>
          </cell>
          <cell r="E4827">
            <v>2970220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  <cell r="J4827">
            <v>150055</v>
          </cell>
          <cell r="K4827">
            <v>0</v>
          </cell>
          <cell r="L4827">
            <v>0</v>
          </cell>
          <cell r="M4827">
            <v>0</v>
          </cell>
          <cell r="N4827">
            <v>0</v>
          </cell>
          <cell r="O4827">
            <v>285117</v>
          </cell>
          <cell r="P4827">
            <v>390780</v>
          </cell>
          <cell r="Q4827">
            <v>0</v>
          </cell>
          <cell r="R4827">
            <v>0</v>
          </cell>
          <cell r="S4827">
            <v>224935</v>
          </cell>
          <cell r="T4827">
            <v>1677744.44</v>
          </cell>
          <cell r="U4827">
            <v>0</v>
          </cell>
          <cell r="V4827">
            <v>0</v>
          </cell>
          <cell r="W4827">
            <v>2970220</v>
          </cell>
          <cell r="X4827">
            <v>3501388.44</v>
          </cell>
          <cell r="Y4827">
            <v>6471608.4400000004</v>
          </cell>
        </row>
        <row r="4828">
          <cell r="C4828">
            <v>0</v>
          </cell>
          <cell r="D4828">
            <v>300828</v>
          </cell>
          <cell r="E4828">
            <v>1714681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193987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235347</v>
          </cell>
          <cell r="P4828">
            <v>217289</v>
          </cell>
          <cell r="Q4828">
            <v>0</v>
          </cell>
          <cell r="R4828">
            <v>0</v>
          </cell>
          <cell r="S4828">
            <v>166513</v>
          </cell>
          <cell r="T4828">
            <v>880715.24</v>
          </cell>
          <cell r="U4828">
            <v>0</v>
          </cell>
          <cell r="V4828">
            <v>0</v>
          </cell>
          <cell r="W4828">
            <v>1714681</v>
          </cell>
          <cell r="X4828">
            <v>1994679.24</v>
          </cell>
          <cell r="Y4828">
            <v>3709360.24</v>
          </cell>
        </row>
        <row r="4829">
          <cell r="C4829">
            <v>0</v>
          </cell>
          <cell r="D4829">
            <v>1093745</v>
          </cell>
          <cell r="E4829">
            <v>2106053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  <cell r="J4829">
            <v>169813</v>
          </cell>
          <cell r="K4829">
            <v>0</v>
          </cell>
          <cell r="L4829">
            <v>0</v>
          </cell>
          <cell r="M4829">
            <v>0</v>
          </cell>
          <cell r="N4829">
            <v>0</v>
          </cell>
          <cell r="O4829">
            <v>179569</v>
          </cell>
          <cell r="P4829">
            <v>192230</v>
          </cell>
          <cell r="Q4829">
            <v>0</v>
          </cell>
          <cell r="R4829">
            <v>0</v>
          </cell>
          <cell r="S4829">
            <v>341710</v>
          </cell>
          <cell r="T4829">
            <v>2422671.59</v>
          </cell>
          <cell r="U4829">
            <v>0</v>
          </cell>
          <cell r="V4829">
            <v>0</v>
          </cell>
          <cell r="W4829">
            <v>2106053</v>
          </cell>
          <cell r="X4829">
            <v>4399738.59</v>
          </cell>
          <cell r="Y4829">
            <v>6505791.5899999999</v>
          </cell>
        </row>
        <row r="4830">
          <cell r="C4830">
            <v>0</v>
          </cell>
          <cell r="D4830">
            <v>391249</v>
          </cell>
          <cell r="E4830">
            <v>1005605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  <cell r="J4830">
            <v>325135</v>
          </cell>
          <cell r="K4830">
            <v>0</v>
          </cell>
          <cell r="L4830">
            <v>0</v>
          </cell>
          <cell r="M4830">
            <v>0</v>
          </cell>
          <cell r="N4830">
            <v>0</v>
          </cell>
          <cell r="O4830">
            <v>172478</v>
          </cell>
          <cell r="P4830">
            <v>152449</v>
          </cell>
          <cell r="Q4830">
            <v>0</v>
          </cell>
          <cell r="R4830">
            <v>0</v>
          </cell>
          <cell r="S4830">
            <v>177729</v>
          </cell>
          <cell r="T4830">
            <v>620780.73</v>
          </cell>
          <cell r="U4830">
            <v>0</v>
          </cell>
          <cell r="V4830">
            <v>0</v>
          </cell>
          <cell r="W4830">
            <v>1005605</v>
          </cell>
          <cell r="X4830">
            <v>1839820.73</v>
          </cell>
          <cell r="Y4830">
            <v>2845425.73</v>
          </cell>
        </row>
        <row r="4831">
          <cell r="C4831">
            <v>0</v>
          </cell>
          <cell r="D4831">
            <v>47625</v>
          </cell>
          <cell r="E4831">
            <v>177633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  <cell r="J4831">
            <v>142</v>
          </cell>
          <cell r="K4831">
            <v>0</v>
          </cell>
          <cell r="L4831">
            <v>0</v>
          </cell>
          <cell r="M4831">
            <v>0</v>
          </cell>
          <cell r="N4831">
            <v>0</v>
          </cell>
          <cell r="O4831">
            <v>25873</v>
          </cell>
          <cell r="P4831">
            <v>0</v>
          </cell>
          <cell r="Q4831">
            <v>0</v>
          </cell>
          <cell r="R4831">
            <v>0</v>
          </cell>
          <cell r="S4831">
            <v>12373</v>
          </cell>
          <cell r="T4831">
            <v>65546.17</v>
          </cell>
          <cell r="U4831">
            <v>0</v>
          </cell>
          <cell r="V4831">
            <v>0</v>
          </cell>
          <cell r="W4831">
            <v>177633</v>
          </cell>
          <cell r="X4831">
            <v>151559.17000000001</v>
          </cell>
          <cell r="Y4831">
            <v>329192.17</v>
          </cell>
        </row>
        <row r="4832">
          <cell r="C4832">
            <v>0</v>
          </cell>
          <cell r="D4832">
            <v>8161266</v>
          </cell>
          <cell r="E4832">
            <v>31235111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  <cell r="J4832">
            <v>46575</v>
          </cell>
          <cell r="K4832">
            <v>0</v>
          </cell>
          <cell r="L4832">
            <v>0</v>
          </cell>
          <cell r="M4832">
            <v>0</v>
          </cell>
          <cell r="N4832">
            <v>0</v>
          </cell>
          <cell r="O4832">
            <v>344680</v>
          </cell>
          <cell r="P4832">
            <v>391569</v>
          </cell>
          <cell r="Q4832">
            <v>0</v>
          </cell>
          <cell r="R4832">
            <v>0</v>
          </cell>
          <cell r="S4832">
            <v>247152</v>
          </cell>
          <cell r="T4832">
            <v>10236756.699999999</v>
          </cell>
          <cell r="U4832">
            <v>0</v>
          </cell>
          <cell r="V4832">
            <v>0</v>
          </cell>
          <cell r="W4832">
            <v>31235111</v>
          </cell>
          <cell r="X4832">
            <v>19427998.699999999</v>
          </cell>
          <cell r="Y4832">
            <v>50663109.700000003</v>
          </cell>
        </row>
        <row r="4833">
          <cell r="C4833">
            <v>0</v>
          </cell>
          <cell r="D4833">
            <v>429125</v>
          </cell>
          <cell r="E4833">
            <v>2136886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  <cell r="J4833">
            <v>460569</v>
          </cell>
          <cell r="K4833">
            <v>0</v>
          </cell>
          <cell r="L4833">
            <v>0</v>
          </cell>
          <cell r="M4833">
            <v>0</v>
          </cell>
          <cell r="N4833">
            <v>0</v>
          </cell>
          <cell r="O4833">
            <v>227575</v>
          </cell>
          <cell r="P4833">
            <v>393796</v>
          </cell>
          <cell r="Q4833">
            <v>0</v>
          </cell>
          <cell r="R4833">
            <v>0</v>
          </cell>
          <cell r="S4833">
            <v>169459</v>
          </cell>
          <cell r="T4833">
            <v>1078486</v>
          </cell>
          <cell r="U4833">
            <v>0</v>
          </cell>
          <cell r="V4833">
            <v>0</v>
          </cell>
          <cell r="W4833">
            <v>2136886</v>
          </cell>
          <cell r="X4833">
            <v>2759010</v>
          </cell>
          <cell r="Y4833">
            <v>4895896</v>
          </cell>
        </row>
        <row r="4834">
          <cell r="C4834">
            <v>0</v>
          </cell>
          <cell r="D4834">
            <v>807253</v>
          </cell>
          <cell r="E4834">
            <v>2970880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  <cell r="J4834">
            <v>108554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312704</v>
          </cell>
          <cell r="P4834">
            <v>78400</v>
          </cell>
          <cell r="Q4834">
            <v>0</v>
          </cell>
          <cell r="R4834">
            <v>0</v>
          </cell>
          <cell r="S4834">
            <v>92357</v>
          </cell>
          <cell r="T4834">
            <v>4298695.01</v>
          </cell>
          <cell r="U4834">
            <v>0</v>
          </cell>
          <cell r="V4834">
            <v>0</v>
          </cell>
          <cell r="W4834">
            <v>2970880</v>
          </cell>
          <cell r="X4834">
            <v>5697963.0099999998</v>
          </cell>
          <cell r="Y4834">
            <v>8668843.0099999998</v>
          </cell>
        </row>
        <row r="4835">
          <cell r="C4835">
            <v>0</v>
          </cell>
          <cell r="D4835">
            <v>1501</v>
          </cell>
          <cell r="E4835">
            <v>0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  <cell r="J4835">
            <v>8091</v>
          </cell>
          <cell r="K4835">
            <v>0</v>
          </cell>
          <cell r="L4835">
            <v>0</v>
          </cell>
          <cell r="M4835">
            <v>0</v>
          </cell>
          <cell r="N4835">
            <v>0</v>
          </cell>
          <cell r="O4835">
            <v>0</v>
          </cell>
          <cell r="P4835">
            <v>0</v>
          </cell>
          <cell r="Q4835">
            <v>0</v>
          </cell>
          <cell r="R4835">
            <v>0</v>
          </cell>
          <cell r="S4835">
            <v>0</v>
          </cell>
          <cell r="T4835">
            <v>0</v>
          </cell>
          <cell r="U4835">
            <v>0</v>
          </cell>
          <cell r="V4835">
            <v>0</v>
          </cell>
          <cell r="W4835">
            <v>0</v>
          </cell>
          <cell r="X4835">
            <v>9592</v>
          </cell>
          <cell r="Y4835">
            <v>9592</v>
          </cell>
        </row>
        <row r="4836">
          <cell r="C4836">
            <v>0</v>
          </cell>
          <cell r="D4836">
            <v>620</v>
          </cell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9042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9662</v>
          </cell>
          <cell r="Y4836">
            <v>9662</v>
          </cell>
        </row>
        <row r="4837">
          <cell r="C4837">
            <v>0</v>
          </cell>
          <cell r="D4837">
            <v>0</v>
          </cell>
          <cell r="E4837">
            <v>0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  <cell r="J4837">
            <v>0</v>
          </cell>
          <cell r="K4837">
            <v>0</v>
          </cell>
          <cell r="L4837">
            <v>0</v>
          </cell>
          <cell r="M4837">
            <v>0</v>
          </cell>
          <cell r="N4837">
            <v>0</v>
          </cell>
          <cell r="O4837">
            <v>0</v>
          </cell>
          <cell r="P4837">
            <v>0</v>
          </cell>
          <cell r="Q4837">
            <v>0</v>
          </cell>
          <cell r="R4837">
            <v>0</v>
          </cell>
          <cell r="S4837">
            <v>0</v>
          </cell>
          <cell r="T4837">
            <v>0</v>
          </cell>
          <cell r="U4837">
            <v>0</v>
          </cell>
          <cell r="V4837">
            <v>0</v>
          </cell>
          <cell r="W4837">
            <v>0</v>
          </cell>
          <cell r="X4837">
            <v>0</v>
          </cell>
          <cell r="Y4837">
            <v>0</v>
          </cell>
        </row>
        <row r="4838">
          <cell r="C4838">
            <v>0</v>
          </cell>
          <cell r="D4838">
            <v>0</v>
          </cell>
          <cell r="E4838">
            <v>0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  <cell r="J4838">
            <v>0</v>
          </cell>
          <cell r="K4838">
            <v>0</v>
          </cell>
          <cell r="L4838">
            <v>0</v>
          </cell>
          <cell r="M4838">
            <v>0</v>
          </cell>
          <cell r="N4838">
            <v>0</v>
          </cell>
          <cell r="O4838">
            <v>0</v>
          </cell>
          <cell r="P4838">
            <v>0</v>
          </cell>
          <cell r="Q4838">
            <v>0</v>
          </cell>
          <cell r="R4838">
            <v>0</v>
          </cell>
          <cell r="S4838">
            <v>0</v>
          </cell>
          <cell r="T4838">
            <v>0</v>
          </cell>
          <cell r="U4838">
            <v>0</v>
          </cell>
          <cell r="V4838">
            <v>0</v>
          </cell>
          <cell r="W4838">
            <v>0</v>
          </cell>
          <cell r="X4838">
            <v>0</v>
          </cell>
          <cell r="Y4838">
            <v>0</v>
          </cell>
        </row>
        <row r="4839">
          <cell r="C4839">
            <v>0</v>
          </cell>
          <cell r="D4839">
            <v>63569</v>
          </cell>
          <cell r="E4839">
            <v>0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  <cell r="J4839">
            <v>18518</v>
          </cell>
          <cell r="K4839">
            <v>0</v>
          </cell>
          <cell r="L4839">
            <v>0</v>
          </cell>
          <cell r="M4839">
            <v>0</v>
          </cell>
          <cell r="N4839">
            <v>0</v>
          </cell>
          <cell r="O4839">
            <v>0</v>
          </cell>
          <cell r="P4839">
            <v>0</v>
          </cell>
          <cell r="Q4839">
            <v>0</v>
          </cell>
          <cell r="R4839">
            <v>0</v>
          </cell>
          <cell r="S4839">
            <v>8300</v>
          </cell>
          <cell r="T4839">
            <v>0</v>
          </cell>
          <cell r="U4839">
            <v>0</v>
          </cell>
          <cell r="V4839">
            <v>0</v>
          </cell>
          <cell r="W4839">
            <v>0</v>
          </cell>
          <cell r="X4839">
            <v>90387</v>
          </cell>
          <cell r="Y4839">
            <v>90387</v>
          </cell>
        </row>
        <row r="4840">
          <cell r="C4840">
            <v>0</v>
          </cell>
          <cell r="D4840">
            <v>0</v>
          </cell>
          <cell r="E4840">
            <v>0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  <cell r="J4840">
            <v>0</v>
          </cell>
          <cell r="K4840">
            <v>0</v>
          </cell>
          <cell r="L4840">
            <v>0</v>
          </cell>
          <cell r="M4840">
            <v>0</v>
          </cell>
          <cell r="N4840">
            <v>0</v>
          </cell>
          <cell r="O4840">
            <v>698</v>
          </cell>
          <cell r="P4840">
            <v>0</v>
          </cell>
          <cell r="Q4840">
            <v>0</v>
          </cell>
          <cell r="R4840">
            <v>0</v>
          </cell>
          <cell r="S4840">
            <v>0</v>
          </cell>
          <cell r="T4840">
            <v>0</v>
          </cell>
          <cell r="U4840">
            <v>0</v>
          </cell>
          <cell r="V4840">
            <v>0</v>
          </cell>
          <cell r="W4840">
            <v>0</v>
          </cell>
          <cell r="X4840">
            <v>698</v>
          </cell>
          <cell r="Y4840">
            <v>698</v>
          </cell>
        </row>
        <row r="4841">
          <cell r="C4841">
            <v>0</v>
          </cell>
          <cell r="D4841">
            <v>16562240</v>
          </cell>
          <cell r="E4841">
            <v>60736889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  <cell r="J4841">
            <v>3047828</v>
          </cell>
          <cell r="K4841">
            <v>0</v>
          </cell>
          <cell r="L4841">
            <v>0</v>
          </cell>
          <cell r="M4841">
            <v>0</v>
          </cell>
          <cell r="N4841">
            <v>0</v>
          </cell>
          <cell r="O4841">
            <v>3414335</v>
          </cell>
          <cell r="P4841">
            <v>3969020</v>
          </cell>
          <cell r="Q4841">
            <v>0</v>
          </cell>
          <cell r="R4841">
            <v>0</v>
          </cell>
          <cell r="S4841">
            <v>3497565</v>
          </cell>
          <cell r="T4841">
            <v>28666482.829999998</v>
          </cell>
          <cell r="U4841">
            <v>0</v>
          </cell>
          <cell r="V4841">
            <v>0</v>
          </cell>
          <cell r="W4841">
            <v>60736889</v>
          </cell>
          <cell r="X4841">
            <v>59157470.829999998</v>
          </cell>
          <cell r="Y4841">
            <v>119894359.83</v>
          </cell>
        </row>
        <row r="4842">
          <cell r="C4842">
            <v>0</v>
          </cell>
          <cell r="D4842">
            <v>492365</v>
          </cell>
          <cell r="E4842">
            <v>23961875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  <cell r="J4842">
            <v>5784359</v>
          </cell>
          <cell r="K4842">
            <v>0</v>
          </cell>
          <cell r="L4842">
            <v>0</v>
          </cell>
          <cell r="M4842">
            <v>0</v>
          </cell>
          <cell r="N4842">
            <v>0</v>
          </cell>
          <cell r="O4842">
            <v>0</v>
          </cell>
          <cell r="P4842">
            <v>1975324</v>
          </cell>
          <cell r="Q4842">
            <v>0</v>
          </cell>
          <cell r="R4842">
            <v>0</v>
          </cell>
          <cell r="S4842">
            <v>11384951</v>
          </cell>
          <cell r="T4842">
            <v>3278808.5</v>
          </cell>
          <cell r="U4842">
            <v>0</v>
          </cell>
          <cell r="V4842">
            <v>0</v>
          </cell>
          <cell r="W4842">
            <v>23961875</v>
          </cell>
          <cell r="X4842">
            <v>22915807.5</v>
          </cell>
          <cell r="Y4842">
            <v>46877682.5</v>
          </cell>
        </row>
        <row r="4843">
          <cell r="C4843">
            <v>0</v>
          </cell>
          <cell r="D4843">
            <v>401050</v>
          </cell>
          <cell r="E4843">
            <v>13889388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  <cell r="J4843">
            <v>14159004</v>
          </cell>
          <cell r="K4843">
            <v>0</v>
          </cell>
          <cell r="L4843">
            <v>0</v>
          </cell>
          <cell r="M4843">
            <v>0</v>
          </cell>
          <cell r="N4843">
            <v>0</v>
          </cell>
          <cell r="O4843">
            <v>0</v>
          </cell>
          <cell r="P4843">
            <v>1334459</v>
          </cell>
          <cell r="Q4843">
            <v>0</v>
          </cell>
          <cell r="R4843">
            <v>0</v>
          </cell>
          <cell r="S4843">
            <v>11883723</v>
          </cell>
          <cell r="T4843">
            <v>3760150.6</v>
          </cell>
          <cell r="U4843">
            <v>0</v>
          </cell>
          <cell r="V4843">
            <v>0</v>
          </cell>
          <cell r="W4843">
            <v>13889388</v>
          </cell>
          <cell r="X4843">
            <v>31538386.600000001</v>
          </cell>
          <cell r="Y4843">
            <v>45427774.600000001</v>
          </cell>
        </row>
        <row r="4844">
          <cell r="C4844">
            <v>0</v>
          </cell>
          <cell r="D4844">
            <v>1168116</v>
          </cell>
          <cell r="E4844">
            <v>45071645</v>
          </cell>
          <cell r="F4844">
            <v>0</v>
          </cell>
          <cell r="G4844">
            <v>0</v>
          </cell>
          <cell r="H4844">
            <v>0</v>
          </cell>
          <cell r="I4844">
            <v>0</v>
          </cell>
          <cell r="J4844">
            <v>6902833</v>
          </cell>
          <cell r="K4844">
            <v>0</v>
          </cell>
          <cell r="L4844">
            <v>0</v>
          </cell>
          <cell r="M4844">
            <v>0</v>
          </cell>
          <cell r="N4844">
            <v>0</v>
          </cell>
          <cell r="O4844">
            <v>0</v>
          </cell>
          <cell r="P4844">
            <v>4741430</v>
          </cell>
          <cell r="Q4844">
            <v>0</v>
          </cell>
          <cell r="R4844">
            <v>0</v>
          </cell>
          <cell r="S4844">
            <v>10435182</v>
          </cell>
          <cell r="T4844">
            <v>6358801.2300000004</v>
          </cell>
          <cell r="U4844">
            <v>0</v>
          </cell>
          <cell r="V4844">
            <v>0</v>
          </cell>
          <cell r="W4844">
            <v>45071645</v>
          </cell>
          <cell r="X4844">
            <v>29606362.23</v>
          </cell>
          <cell r="Y4844">
            <v>74678007.230000004</v>
          </cell>
        </row>
        <row r="4845">
          <cell r="C4845">
            <v>0</v>
          </cell>
          <cell r="D4845">
            <v>135576</v>
          </cell>
          <cell r="E4845">
            <v>8716859</v>
          </cell>
          <cell r="F4845">
            <v>0</v>
          </cell>
          <cell r="G4845">
            <v>0</v>
          </cell>
          <cell r="H4845">
            <v>0</v>
          </cell>
          <cell r="I4845">
            <v>0</v>
          </cell>
          <cell r="J4845">
            <v>2964994</v>
          </cell>
          <cell r="K4845">
            <v>0</v>
          </cell>
          <cell r="L4845">
            <v>0</v>
          </cell>
          <cell r="M4845">
            <v>0</v>
          </cell>
          <cell r="N4845">
            <v>0</v>
          </cell>
          <cell r="O4845">
            <v>0</v>
          </cell>
          <cell r="P4845">
            <v>1185132</v>
          </cell>
          <cell r="Q4845">
            <v>0</v>
          </cell>
          <cell r="R4845">
            <v>0</v>
          </cell>
          <cell r="S4845">
            <v>8651992</v>
          </cell>
          <cell r="T4845">
            <v>1548591.54</v>
          </cell>
          <cell r="U4845">
            <v>0</v>
          </cell>
          <cell r="V4845">
            <v>0</v>
          </cell>
          <cell r="W4845">
            <v>8716859</v>
          </cell>
          <cell r="X4845">
            <v>14486285.539999999</v>
          </cell>
          <cell r="Y4845">
            <v>23203144.539999999</v>
          </cell>
        </row>
        <row r="4846">
          <cell r="C4846">
            <v>0</v>
          </cell>
          <cell r="D4846">
            <v>196860</v>
          </cell>
          <cell r="E4846">
            <v>12376685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  <cell r="J4846">
            <v>9099567</v>
          </cell>
          <cell r="K4846">
            <v>0</v>
          </cell>
          <cell r="L4846">
            <v>0</v>
          </cell>
          <cell r="M4846">
            <v>0</v>
          </cell>
          <cell r="N4846">
            <v>0</v>
          </cell>
          <cell r="O4846">
            <v>0</v>
          </cell>
          <cell r="P4846">
            <v>1181804</v>
          </cell>
          <cell r="Q4846">
            <v>0</v>
          </cell>
          <cell r="R4846">
            <v>0</v>
          </cell>
          <cell r="S4846">
            <v>12285771</v>
          </cell>
          <cell r="T4846">
            <v>2771228.91</v>
          </cell>
          <cell r="U4846">
            <v>0</v>
          </cell>
          <cell r="V4846">
            <v>0</v>
          </cell>
          <cell r="W4846">
            <v>12376685</v>
          </cell>
          <cell r="X4846">
            <v>25535230.91</v>
          </cell>
          <cell r="Y4846">
            <v>37911915.909999996</v>
          </cell>
        </row>
        <row r="4847">
          <cell r="C4847">
            <v>0</v>
          </cell>
          <cell r="D4847">
            <v>307031</v>
          </cell>
          <cell r="E4847">
            <v>12738774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  <cell r="J4847">
            <v>3588576</v>
          </cell>
          <cell r="K4847">
            <v>0</v>
          </cell>
          <cell r="L4847">
            <v>0</v>
          </cell>
          <cell r="M4847">
            <v>0</v>
          </cell>
          <cell r="N4847">
            <v>0</v>
          </cell>
          <cell r="O4847">
            <v>0</v>
          </cell>
          <cell r="P4847">
            <v>2926440</v>
          </cell>
          <cell r="Q4847">
            <v>0</v>
          </cell>
          <cell r="R4847">
            <v>0</v>
          </cell>
          <cell r="S4847">
            <v>4573052</v>
          </cell>
          <cell r="T4847">
            <v>4526506.32</v>
          </cell>
          <cell r="U4847">
            <v>0</v>
          </cell>
          <cell r="V4847">
            <v>0</v>
          </cell>
          <cell r="W4847">
            <v>12738774</v>
          </cell>
          <cell r="X4847">
            <v>15921605.32</v>
          </cell>
          <cell r="Y4847">
            <v>28660379.32</v>
          </cell>
        </row>
        <row r="4848">
          <cell r="C4848">
            <v>0</v>
          </cell>
          <cell r="D4848">
            <v>47581</v>
          </cell>
          <cell r="E4848">
            <v>7845505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  <cell r="J4848">
            <v>1771984</v>
          </cell>
          <cell r="K4848">
            <v>0</v>
          </cell>
          <cell r="L4848">
            <v>0</v>
          </cell>
          <cell r="M4848">
            <v>0</v>
          </cell>
          <cell r="N4848">
            <v>0</v>
          </cell>
          <cell r="O4848">
            <v>0</v>
          </cell>
          <cell r="P4848">
            <v>1272927</v>
          </cell>
          <cell r="Q4848">
            <v>0</v>
          </cell>
          <cell r="R4848">
            <v>0</v>
          </cell>
          <cell r="S4848">
            <v>5612498</v>
          </cell>
          <cell r="T4848">
            <v>3491079.37</v>
          </cell>
          <cell r="U4848">
            <v>0</v>
          </cell>
          <cell r="V4848">
            <v>0</v>
          </cell>
          <cell r="W4848">
            <v>7845505</v>
          </cell>
          <cell r="X4848">
            <v>12196069.369999999</v>
          </cell>
          <cell r="Y4848">
            <v>20041574.370000001</v>
          </cell>
        </row>
        <row r="4849">
          <cell r="C4849">
            <v>0</v>
          </cell>
          <cell r="D4849">
            <v>710268</v>
          </cell>
          <cell r="E4849">
            <v>7876743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  <cell r="J4849">
            <v>2856988</v>
          </cell>
          <cell r="K4849">
            <v>0</v>
          </cell>
          <cell r="L4849">
            <v>0</v>
          </cell>
          <cell r="M4849">
            <v>0</v>
          </cell>
          <cell r="N4849">
            <v>0</v>
          </cell>
          <cell r="O4849">
            <v>0</v>
          </cell>
          <cell r="P4849">
            <v>1071789</v>
          </cell>
          <cell r="Q4849">
            <v>0</v>
          </cell>
          <cell r="R4849">
            <v>0</v>
          </cell>
          <cell r="S4849">
            <v>8402160</v>
          </cell>
          <cell r="T4849">
            <v>2450037.37</v>
          </cell>
          <cell r="U4849">
            <v>0</v>
          </cell>
          <cell r="V4849">
            <v>0</v>
          </cell>
          <cell r="W4849">
            <v>7876743</v>
          </cell>
          <cell r="X4849">
            <v>15491242.369999999</v>
          </cell>
          <cell r="Y4849">
            <v>23367985.370000001</v>
          </cell>
        </row>
        <row r="4850">
          <cell r="C4850">
            <v>0</v>
          </cell>
          <cell r="D4850">
            <v>135899</v>
          </cell>
          <cell r="E4850">
            <v>10663879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  <cell r="J4850">
            <v>2004342</v>
          </cell>
          <cell r="K4850">
            <v>0</v>
          </cell>
          <cell r="L4850">
            <v>0</v>
          </cell>
          <cell r="M4850">
            <v>0</v>
          </cell>
          <cell r="N4850">
            <v>0</v>
          </cell>
          <cell r="O4850">
            <v>0</v>
          </cell>
          <cell r="P4850">
            <v>528371</v>
          </cell>
          <cell r="Q4850">
            <v>0</v>
          </cell>
          <cell r="R4850">
            <v>0</v>
          </cell>
          <cell r="S4850">
            <v>2576219</v>
          </cell>
          <cell r="T4850">
            <v>1766559.46</v>
          </cell>
          <cell r="U4850">
            <v>0</v>
          </cell>
          <cell r="V4850">
            <v>0</v>
          </cell>
          <cell r="W4850">
            <v>10663879</v>
          </cell>
          <cell r="X4850">
            <v>7011390.46</v>
          </cell>
          <cell r="Y4850">
            <v>17675269.460000001</v>
          </cell>
        </row>
        <row r="4851">
          <cell r="C4851">
            <v>0</v>
          </cell>
          <cell r="D4851">
            <v>14196</v>
          </cell>
          <cell r="E4851">
            <v>1260200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  <cell r="J4851">
            <v>577663</v>
          </cell>
          <cell r="K4851">
            <v>0</v>
          </cell>
          <cell r="L4851">
            <v>0</v>
          </cell>
          <cell r="M4851">
            <v>0</v>
          </cell>
          <cell r="N4851">
            <v>0</v>
          </cell>
          <cell r="O4851">
            <v>0</v>
          </cell>
          <cell r="P4851">
            <v>0</v>
          </cell>
          <cell r="Q4851">
            <v>0</v>
          </cell>
          <cell r="R4851">
            <v>0</v>
          </cell>
          <cell r="S4851">
            <v>60546</v>
          </cell>
          <cell r="T4851">
            <v>71744.53</v>
          </cell>
          <cell r="U4851">
            <v>0</v>
          </cell>
          <cell r="V4851">
            <v>0</v>
          </cell>
          <cell r="W4851">
            <v>1260200</v>
          </cell>
          <cell r="X4851">
            <v>724149.53</v>
          </cell>
          <cell r="Y4851">
            <v>1984349.53</v>
          </cell>
        </row>
        <row r="4852">
          <cell r="C4852">
            <v>0</v>
          </cell>
          <cell r="D4852">
            <v>19459353</v>
          </cell>
          <cell r="E4852">
            <v>35124047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  <cell r="J4852">
            <v>6343153</v>
          </cell>
          <cell r="K4852">
            <v>0</v>
          </cell>
          <cell r="L4852">
            <v>0</v>
          </cell>
          <cell r="M4852">
            <v>0</v>
          </cell>
          <cell r="N4852">
            <v>0</v>
          </cell>
          <cell r="O4852">
            <v>0</v>
          </cell>
          <cell r="P4852">
            <v>7188695</v>
          </cell>
          <cell r="Q4852">
            <v>0</v>
          </cell>
          <cell r="R4852">
            <v>0</v>
          </cell>
          <cell r="S4852">
            <v>2627637</v>
          </cell>
          <cell r="T4852">
            <v>13516886.279999999</v>
          </cell>
          <cell r="U4852">
            <v>0</v>
          </cell>
          <cell r="V4852">
            <v>0</v>
          </cell>
          <cell r="W4852">
            <v>35124047</v>
          </cell>
          <cell r="X4852">
            <v>49135724.280000001</v>
          </cell>
          <cell r="Y4852">
            <v>84259771.280000001</v>
          </cell>
        </row>
        <row r="4853">
          <cell r="C4853">
            <v>0</v>
          </cell>
          <cell r="D4853">
            <v>318899</v>
          </cell>
          <cell r="E4853">
            <v>17000060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  <cell r="J4853">
            <v>4185879</v>
          </cell>
          <cell r="K4853">
            <v>0</v>
          </cell>
          <cell r="L4853">
            <v>0</v>
          </cell>
          <cell r="M4853">
            <v>0</v>
          </cell>
          <cell r="N4853">
            <v>0</v>
          </cell>
          <cell r="O4853">
            <v>0</v>
          </cell>
          <cell r="P4853">
            <v>1434220</v>
          </cell>
          <cell r="Q4853">
            <v>0</v>
          </cell>
          <cell r="R4853">
            <v>0</v>
          </cell>
          <cell r="S4853">
            <v>5884109</v>
          </cell>
          <cell r="T4853">
            <v>4190438.79</v>
          </cell>
          <cell r="U4853">
            <v>0</v>
          </cell>
          <cell r="V4853">
            <v>0</v>
          </cell>
          <cell r="W4853">
            <v>17000060</v>
          </cell>
          <cell r="X4853">
            <v>16013545.789999999</v>
          </cell>
          <cell r="Y4853">
            <v>33013605.789999999</v>
          </cell>
        </row>
        <row r="4854">
          <cell r="C4854">
            <v>0</v>
          </cell>
          <cell r="D4854">
            <v>356999</v>
          </cell>
          <cell r="E4854">
            <v>14170714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  <cell r="J4854">
            <v>3408691</v>
          </cell>
          <cell r="K4854">
            <v>0</v>
          </cell>
          <cell r="L4854">
            <v>0</v>
          </cell>
          <cell r="M4854">
            <v>0</v>
          </cell>
          <cell r="N4854">
            <v>0</v>
          </cell>
          <cell r="O4854">
            <v>0</v>
          </cell>
          <cell r="P4854">
            <v>2182917</v>
          </cell>
          <cell r="Q4854">
            <v>0</v>
          </cell>
          <cell r="R4854">
            <v>0</v>
          </cell>
          <cell r="S4854">
            <v>2943129</v>
          </cell>
          <cell r="T4854">
            <v>3777231.34</v>
          </cell>
          <cell r="U4854">
            <v>0</v>
          </cell>
          <cell r="V4854">
            <v>0</v>
          </cell>
          <cell r="W4854">
            <v>14170714</v>
          </cell>
          <cell r="X4854">
            <v>12668967.34</v>
          </cell>
          <cell r="Y4854">
            <v>26839681.34</v>
          </cell>
        </row>
        <row r="4855">
          <cell r="C4855">
            <v>0</v>
          </cell>
          <cell r="D4855">
            <v>-61</v>
          </cell>
          <cell r="E4855">
            <v>1538493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  <cell r="J4855">
            <v>817558</v>
          </cell>
          <cell r="K4855">
            <v>0</v>
          </cell>
          <cell r="L4855">
            <v>0</v>
          </cell>
          <cell r="M4855">
            <v>0</v>
          </cell>
          <cell r="N4855">
            <v>0</v>
          </cell>
          <cell r="O4855">
            <v>0</v>
          </cell>
          <cell r="P4855">
            <v>0</v>
          </cell>
          <cell r="Q4855">
            <v>0</v>
          </cell>
          <cell r="R4855">
            <v>0</v>
          </cell>
          <cell r="S4855">
            <v>0</v>
          </cell>
          <cell r="T4855">
            <v>0</v>
          </cell>
          <cell r="U4855">
            <v>0</v>
          </cell>
          <cell r="V4855">
            <v>0</v>
          </cell>
          <cell r="W4855">
            <v>1538493</v>
          </cell>
          <cell r="X4855">
            <v>817497</v>
          </cell>
          <cell r="Y4855">
            <v>2355990</v>
          </cell>
        </row>
        <row r="4856">
          <cell r="C4856">
            <v>0</v>
          </cell>
          <cell r="D4856">
            <v>-432</v>
          </cell>
          <cell r="E4856">
            <v>653338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  <cell r="J4856">
            <v>102441</v>
          </cell>
          <cell r="K4856">
            <v>0</v>
          </cell>
          <cell r="L4856">
            <v>0</v>
          </cell>
          <cell r="M4856">
            <v>0</v>
          </cell>
          <cell r="N4856">
            <v>0</v>
          </cell>
          <cell r="O4856">
            <v>0</v>
          </cell>
          <cell r="P4856">
            <v>0</v>
          </cell>
          <cell r="Q4856">
            <v>0</v>
          </cell>
          <cell r="R4856">
            <v>0</v>
          </cell>
          <cell r="S4856">
            <v>0</v>
          </cell>
          <cell r="T4856">
            <v>0</v>
          </cell>
          <cell r="U4856">
            <v>0</v>
          </cell>
          <cell r="V4856">
            <v>0</v>
          </cell>
          <cell r="W4856">
            <v>653338</v>
          </cell>
          <cell r="X4856">
            <v>102009</v>
          </cell>
          <cell r="Y4856">
            <v>755347</v>
          </cell>
        </row>
        <row r="4857">
          <cell r="C4857">
            <v>0</v>
          </cell>
          <cell r="D4857">
            <v>0</v>
          </cell>
          <cell r="E4857">
            <v>1070866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  <cell r="J4857">
            <v>839330</v>
          </cell>
          <cell r="K4857">
            <v>0</v>
          </cell>
          <cell r="L4857">
            <v>0</v>
          </cell>
          <cell r="M4857">
            <v>0</v>
          </cell>
          <cell r="N4857">
            <v>0</v>
          </cell>
          <cell r="O4857">
            <v>0</v>
          </cell>
          <cell r="P4857">
            <v>5365</v>
          </cell>
          <cell r="Q4857">
            <v>0</v>
          </cell>
          <cell r="R4857">
            <v>0</v>
          </cell>
          <cell r="S4857">
            <v>0</v>
          </cell>
          <cell r="T4857">
            <v>0</v>
          </cell>
          <cell r="U4857">
            <v>0</v>
          </cell>
          <cell r="V4857">
            <v>0</v>
          </cell>
          <cell r="W4857">
            <v>1070866</v>
          </cell>
          <cell r="X4857">
            <v>844695</v>
          </cell>
          <cell r="Y4857">
            <v>1915561</v>
          </cell>
        </row>
        <row r="4858">
          <cell r="C4858">
            <v>0</v>
          </cell>
          <cell r="D4858">
            <v>0</v>
          </cell>
          <cell r="E4858">
            <v>0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  <cell r="J4858">
            <v>0</v>
          </cell>
          <cell r="K4858">
            <v>0</v>
          </cell>
          <cell r="L4858">
            <v>0</v>
          </cell>
          <cell r="M4858">
            <v>0</v>
          </cell>
          <cell r="N4858">
            <v>0</v>
          </cell>
          <cell r="O4858">
            <v>0</v>
          </cell>
          <cell r="P4858">
            <v>0</v>
          </cell>
          <cell r="Q4858">
            <v>0</v>
          </cell>
          <cell r="R4858">
            <v>0</v>
          </cell>
          <cell r="S4858">
            <v>0</v>
          </cell>
          <cell r="T4858">
            <v>0</v>
          </cell>
          <cell r="U4858">
            <v>0</v>
          </cell>
          <cell r="V4858">
            <v>0</v>
          </cell>
          <cell r="W4858">
            <v>0</v>
          </cell>
          <cell r="X4858">
            <v>0</v>
          </cell>
          <cell r="Y4858">
            <v>0</v>
          </cell>
        </row>
        <row r="4859">
          <cell r="C4859">
            <v>0</v>
          </cell>
          <cell r="D4859">
            <v>0</v>
          </cell>
          <cell r="E4859">
            <v>10027276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  <cell r="J4859">
            <v>1455029</v>
          </cell>
          <cell r="K4859">
            <v>0</v>
          </cell>
          <cell r="L4859">
            <v>0</v>
          </cell>
          <cell r="M4859">
            <v>0</v>
          </cell>
          <cell r="N4859">
            <v>0</v>
          </cell>
          <cell r="O4859">
            <v>0</v>
          </cell>
          <cell r="P4859">
            <v>3130</v>
          </cell>
          <cell r="Q4859">
            <v>0</v>
          </cell>
          <cell r="R4859">
            <v>0</v>
          </cell>
          <cell r="S4859">
            <v>520959</v>
          </cell>
          <cell r="T4859">
            <v>0</v>
          </cell>
          <cell r="U4859">
            <v>0</v>
          </cell>
          <cell r="V4859">
            <v>0</v>
          </cell>
          <cell r="W4859">
            <v>10027276</v>
          </cell>
          <cell r="X4859">
            <v>1979118</v>
          </cell>
          <cell r="Y4859">
            <v>12006394</v>
          </cell>
        </row>
        <row r="4860">
          <cell r="C4860">
            <v>0</v>
          </cell>
          <cell r="D4860">
            <v>0</v>
          </cell>
          <cell r="E4860">
            <v>0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  <cell r="J4860">
            <v>0</v>
          </cell>
          <cell r="K4860">
            <v>0</v>
          </cell>
          <cell r="L4860">
            <v>0</v>
          </cell>
          <cell r="M4860">
            <v>0</v>
          </cell>
          <cell r="N4860">
            <v>0</v>
          </cell>
          <cell r="O4860">
            <v>0</v>
          </cell>
          <cell r="P4860">
            <v>0</v>
          </cell>
          <cell r="Q4860">
            <v>0</v>
          </cell>
          <cell r="R4860">
            <v>0</v>
          </cell>
          <cell r="S4860">
            <v>15986</v>
          </cell>
          <cell r="T4860">
            <v>0</v>
          </cell>
          <cell r="U4860">
            <v>0</v>
          </cell>
          <cell r="V4860">
            <v>0</v>
          </cell>
          <cell r="W4860">
            <v>0</v>
          </cell>
          <cell r="X4860">
            <v>15986</v>
          </cell>
          <cell r="Y4860">
            <v>15986</v>
          </cell>
        </row>
        <row r="4861">
          <cell r="C4861">
            <v>0</v>
          </cell>
          <cell r="D4861">
            <v>23743700</v>
          </cell>
          <cell r="E4861">
            <v>223986347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  <cell r="J4861">
            <v>66862391</v>
          </cell>
          <cell r="K4861">
            <v>0</v>
          </cell>
          <cell r="L4861">
            <v>0</v>
          </cell>
          <cell r="M4861">
            <v>0</v>
          </cell>
          <cell r="N4861">
            <v>0</v>
          </cell>
          <cell r="O4861">
            <v>0</v>
          </cell>
          <cell r="P4861">
            <v>27032003</v>
          </cell>
          <cell r="Q4861">
            <v>0</v>
          </cell>
          <cell r="R4861">
            <v>0</v>
          </cell>
          <cell r="S4861">
            <v>87857914</v>
          </cell>
          <cell r="T4861">
            <v>51508064.240000002</v>
          </cell>
          <cell r="U4861">
            <v>0</v>
          </cell>
          <cell r="V4861">
            <v>0</v>
          </cell>
          <cell r="W4861">
            <v>223986347</v>
          </cell>
          <cell r="X4861">
            <v>257004072.24000001</v>
          </cell>
          <cell r="Y4861">
            <v>480990419.24000001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M251"/>
  <sheetViews>
    <sheetView showGridLines="0" tabSelected="1" view="pageBreakPreview" zoomScaleNormal="100" zoomScaleSheetLayoutView="100" workbookViewId="0">
      <selection activeCell="C3" sqref="C3:E3"/>
    </sheetView>
  </sheetViews>
  <sheetFormatPr baseColWidth="10" defaultRowHeight="12.75"/>
  <cols>
    <col min="1" max="1" width="5.7109375" style="6" customWidth="1"/>
    <col min="2" max="2" width="1.7109375" style="5" customWidth="1"/>
    <col min="3" max="3" width="30.7109375" style="2" customWidth="1"/>
    <col min="4" max="4" width="13.140625" style="2" customWidth="1"/>
    <col min="5" max="5" width="17.28515625" style="4" customWidth="1"/>
    <col min="6" max="6" width="1.7109375" style="3" customWidth="1"/>
    <col min="7" max="7" width="2" style="2" customWidth="1"/>
    <col min="8" max="16384" width="11.42578125" style="2"/>
  </cols>
  <sheetData>
    <row r="1" spans="1:39" ht="16.5" customHeight="1">
      <c r="C1" s="41"/>
    </row>
    <row r="2" spans="1:39" ht="16.5" customHeight="1">
      <c r="A2" s="11"/>
      <c r="B2" s="9"/>
      <c r="D2" s="40"/>
      <c r="E2" s="39"/>
      <c r="F2" s="38"/>
      <c r="G2" s="3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60" customHeight="1">
      <c r="A3" s="11"/>
      <c r="B3" s="9"/>
      <c r="C3" s="129" t="s">
        <v>26</v>
      </c>
      <c r="D3" s="130"/>
      <c r="E3" s="131"/>
      <c r="F3" s="10"/>
      <c r="G3" s="22"/>
      <c r="H3" s="1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6.5" customHeight="1">
      <c r="A4" s="11"/>
      <c r="B4" s="9"/>
      <c r="C4" s="126"/>
      <c r="D4" s="30" t="s">
        <v>3</v>
      </c>
      <c r="E4" s="28">
        <v>6737</v>
      </c>
      <c r="F4" s="10"/>
      <c r="G4" s="22"/>
      <c r="H4" s="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6.5" customHeight="1">
      <c r="A5" s="11"/>
      <c r="B5" s="9"/>
      <c r="C5" s="127"/>
      <c r="D5" s="29" t="s">
        <v>2</v>
      </c>
      <c r="E5" s="28">
        <v>130883</v>
      </c>
      <c r="F5" s="10"/>
      <c r="G5" s="22"/>
      <c r="H5" s="1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6.5" customHeight="1">
      <c r="A6" s="11"/>
      <c r="B6" s="9"/>
      <c r="C6" s="128"/>
      <c r="D6" s="26" t="s">
        <v>1</v>
      </c>
      <c r="E6" s="25">
        <v>137620</v>
      </c>
      <c r="F6" s="10"/>
      <c r="G6" s="22"/>
      <c r="H6" s="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6.5" customHeight="1">
      <c r="A7" s="11"/>
      <c r="B7" s="9"/>
      <c r="C7" s="36"/>
      <c r="D7" s="36"/>
      <c r="E7" s="35"/>
      <c r="F7" s="10"/>
      <c r="G7" s="22"/>
      <c r="H7" s="1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6.5" customHeight="1">
      <c r="A8" s="11"/>
      <c r="B8" s="9"/>
      <c r="C8" s="34"/>
      <c r="D8" s="34"/>
      <c r="E8" s="33"/>
      <c r="F8" s="10"/>
      <c r="G8" s="22"/>
      <c r="H8" s="1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60" customHeight="1">
      <c r="A9" s="11"/>
      <c r="B9" s="9"/>
      <c r="C9" s="129" t="s">
        <v>5</v>
      </c>
      <c r="D9" s="130"/>
      <c r="E9" s="131"/>
      <c r="F9" s="10"/>
      <c r="G9" s="22"/>
      <c r="H9" s="1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6.5" customHeight="1">
      <c r="A10" s="11"/>
      <c r="B10" s="9"/>
      <c r="C10" s="126"/>
      <c r="D10" s="30" t="s">
        <v>3</v>
      </c>
      <c r="E10" s="28">
        <v>35901808.189999998</v>
      </c>
      <c r="F10" s="10"/>
      <c r="G10" s="22"/>
      <c r="H10" s="1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6.5" customHeight="1">
      <c r="A11" s="11"/>
      <c r="B11" s="9"/>
      <c r="C11" s="127"/>
      <c r="D11" s="29" t="s">
        <v>2</v>
      </c>
      <c r="E11" s="28">
        <v>1023070685.8</v>
      </c>
      <c r="F11" s="10"/>
      <c r="G11" s="27"/>
      <c r="H11" s="1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6.5" customHeight="1">
      <c r="A12" s="11"/>
      <c r="B12" s="9"/>
      <c r="C12" s="128"/>
      <c r="D12" s="26" t="s">
        <v>1</v>
      </c>
      <c r="E12" s="25">
        <v>1058972493.99</v>
      </c>
      <c r="F12" s="10"/>
      <c r="G12" s="22"/>
      <c r="H12" s="1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6.5" customHeight="1">
      <c r="A13" s="11"/>
      <c r="B13" s="9"/>
      <c r="C13" s="24"/>
      <c r="D13" s="24"/>
      <c r="E13" s="23"/>
      <c r="F13" s="10"/>
      <c r="G13" s="22"/>
      <c r="H13" s="1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6.5" customHeight="1">
      <c r="A14" s="11"/>
      <c r="B14" s="9"/>
      <c r="C14" s="21"/>
      <c r="D14" s="31"/>
      <c r="E14" s="23"/>
      <c r="F14" s="10"/>
      <c r="G14" s="22"/>
      <c r="H14" s="1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60" customHeight="1">
      <c r="A15" s="11"/>
      <c r="B15" s="9"/>
      <c r="C15" s="129" t="s">
        <v>4</v>
      </c>
      <c r="D15" s="130"/>
      <c r="E15" s="131"/>
      <c r="F15" s="10"/>
      <c r="G15" s="22"/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6.5" customHeight="1">
      <c r="A16" s="11"/>
      <c r="B16" s="9"/>
      <c r="C16" s="126"/>
      <c r="D16" s="30" t="s">
        <v>3</v>
      </c>
      <c r="E16" s="28">
        <v>2991968</v>
      </c>
      <c r="F16" s="10"/>
      <c r="G16" s="22"/>
      <c r="H16" s="1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6.5" customHeight="1">
      <c r="A17" s="11"/>
      <c r="B17" s="9"/>
      <c r="C17" s="127"/>
      <c r="D17" s="29" t="s">
        <v>2</v>
      </c>
      <c r="E17" s="28">
        <v>87427288</v>
      </c>
      <c r="F17" s="10"/>
      <c r="G17" s="27"/>
      <c r="H17" s="1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6.5" customHeight="1">
      <c r="A18" s="11"/>
      <c r="B18" s="9"/>
      <c r="C18" s="128"/>
      <c r="D18" s="26" t="s">
        <v>1</v>
      </c>
      <c r="E18" s="25">
        <v>90419256</v>
      </c>
      <c r="F18" s="10"/>
      <c r="G18" s="22"/>
      <c r="H18" s="1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6.5" customHeight="1">
      <c r="A19" s="11"/>
      <c r="B19" s="9"/>
      <c r="C19" s="24"/>
      <c r="D19" s="24"/>
      <c r="E19" s="23"/>
      <c r="F19" s="10"/>
      <c r="G19" s="22"/>
      <c r="H19" s="1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6.5" customHeight="1">
      <c r="A20" s="11"/>
      <c r="B20" s="9"/>
      <c r="C20" s="24"/>
      <c r="D20" s="24"/>
      <c r="E20" s="23"/>
      <c r="F20" s="10"/>
      <c r="G20" s="22"/>
      <c r="H20" s="1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6.5" customHeight="1">
      <c r="A21" s="11"/>
      <c r="B21" s="9"/>
      <c r="C21" s="21"/>
      <c r="D21" s="19"/>
      <c r="E21" s="18"/>
      <c r="F21" s="10"/>
      <c r="G21" s="12"/>
      <c r="H21" s="1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7.100000000000001" customHeight="1">
      <c r="A22" s="11"/>
      <c r="B22" s="9"/>
      <c r="C22" s="20"/>
      <c r="D22" s="19"/>
      <c r="E22" s="18"/>
      <c r="F22" s="10"/>
      <c r="G22" s="12"/>
      <c r="H22" s="1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7.100000000000001" customHeight="1">
      <c r="A23" s="11"/>
      <c r="B23" s="9"/>
      <c r="C23" s="15"/>
      <c r="D23" s="14"/>
      <c r="E23" s="13"/>
      <c r="F23" s="10"/>
      <c r="G23" s="1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7.100000000000001" customHeight="1">
      <c r="A24" s="11"/>
      <c r="B24" s="9"/>
      <c r="C24" s="15"/>
      <c r="D24" s="14"/>
      <c r="E24" s="13"/>
      <c r="F24" s="10"/>
      <c r="G24" s="1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7.100000000000001" customHeight="1">
      <c r="A25" s="11"/>
      <c r="B25" s="9"/>
      <c r="C25" s="15"/>
      <c r="D25" s="14"/>
      <c r="E25" s="13"/>
      <c r="F25" s="10"/>
      <c r="G25" s="1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7.100000000000001" customHeight="1">
      <c r="A26" s="11"/>
      <c r="B26" s="9"/>
      <c r="C26" s="15"/>
      <c r="D26" s="14"/>
      <c r="E26" s="13"/>
      <c r="F26" s="10"/>
      <c r="G26" s="1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3.5">
      <c r="H27" s="7"/>
      <c r="I27" s="7"/>
      <c r="J27" s="7"/>
      <c r="K27" s="7"/>
      <c r="L27" s="7"/>
      <c r="M27" s="7"/>
      <c r="N27" s="7"/>
    </row>
    <row r="28" spans="1:39" ht="13.5">
      <c r="H28" s="7"/>
      <c r="I28" s="7"/>
      <c r="J28" s="7"/>
      <c r="K28" s="7"/>
      <c r="L28" s="7"/>
      <c r="M28" s="7"/>
      <c r="N28" s="7"/>
    </row>
    <row r="31" spans="1:39">
      <c r="A31" s="2"/>
      <c r="B31" s="2"/>
      <c r="E31" s="2"/>
      <c r="F31" s="2"/>
    </row>
    <row r="32" spans="1:39">
      <c r="A32" s="2"/>
      <c r="B32" s="2"/>
      <c r="E32" s="2"/>
      <c r="F32" s="2"/>
    </row>
    <row r="33" spans="1:6">
      <c r="A33" s="2"/>
      <c r="B33" s="2"/>
      <c r="E33" s="2"/>
      <c r="F33" s="2"/>
    </row>
    <row r="34" spans="1:6">
      <c r="A34" s="2"/>
      <c r="B34" s="2"/>
      <c r="E34" s="2"/>
      <c r="F34" s="2"/>
    </row>
    <row r="35" spans="1:6">
      <c r="A35" s="2"/>
      <c r="B35" s="2"/>
      <c r="E35" s="2"/>
      <c r="F35" s="2"/>
    </row>
    <row r="36" spans="1:6">
      <c r="A36" s="2"/>
      <c r="B36" s="2"/>
      <c r="E36" s="2"/>
      <c r="F36" s="2"/>
    </row>
    <row r="37" spans="1:6">
      <c r="A37" s="2"/>
      <c r="B37" s="2"/>
      <c r="E37" s="2"/>
      <c r="F37" s="2"/>
    </row>
    <row r="38" spans="1:6">
      <c r="A38" s="2"/>
      <c r="B38" s="2"/>
      <c r="E38" s="2"/>
      <c r="F38" s="2"/>
    </row>
    <row r="39" spans="1:6">
      <c r="A39" s="2"/>
      <c r="B39" s="2"/>
      <c r="E39" s="2"/>
      <c r="F39" s="2"/>
    </row>
    <row r="40" spans="1:6">
      <c r="A40" s="2"/>
      <c r="B40" s="2"/>
      <c r="E40" s="2"/>
      <c r="F40" s="2"/>
    </row>
    <row r="41" spans="1:6">
      <c r="A41" s="2"/>
      <c r="B41" s="2"/>
      <c r="E41" s="2"/>
      <c r="F41" s="2"/>
    </row>
    <row r="42" spans="1:6">
      <c r="A42" s="2"/>
      <c r="B42" s="2"/>
      <c r="E42" s="2"/>
      <c r="F42" s="2"/>
    </row>
    <row r="43" spans="1:6">
      <c r="A43" s="2"/>
      <c r="B43" s="2"/>
      <c r="E43" s="2"/>
      <c r="F43" s="2"/>
    </row>
    <row r="44" spans="1:6">
      <c r="A44" s="2"/>
      <c r="B44" s="2"/>
      <c r="E44" s="2"/>
      <c r="F44" s="2"/>
    </row>
    <row r="45" spans="1:6">
      <c r="A45" s="2"/>
      <c r="B45" s="2"/>
      <c r="E45" s="2"/>
      <c r="F45" s="2"/>
    </row>
    <row r="46" spans="1:6">
      <c r="A46" s="2"/>
      <c r="B46" s="2"/>
      <c r="E46" s="2"/>
      <c r="F46" s="2"/>
    </row>
    <row r="51" spans="1:39" ht="24" customHeight="1">
      <c r="A51" s="11"/>
      <c r="B51" s="9"/>
      <c r="C51" s="7"/>
      <c r="D51" s="7"/>
      <c r="E51" s="8"/>
      <c r="F51" s="10"/>
      <c r="G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ht="24" customHeight="1">
      <c r="A52" s="11"/>
      <c r="B52" s="9"/>
      <c r="C52" s="7"/>
      <c r="D52" s="7"/>
      <c r="E52" s="8"/>
      <c r="F52" s="10"/>
      <c r="G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ht="24" customHeight="1">
      <c r="A53" s="11"/>
      <c r="B53" s="9"/>
      <c r="C53" s="7"/>
      <c r="D53" s="7"/>
      <c r="E53" s="8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ht="24" customHeight="1">
      <c r="A54" s="11"/>
      <c r="B54" s="9"/>
      <c r="C54" s="7"/>
      <c r="D54" s="7"/>
      <c r="E54" s="8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24" customHeight="1">
      <c r="A55" s="11"/>
      <c r="B55" s="9"/>
      <c r="C55" s="7"/>
      <c r="D55" s="7"/>
      <c r="E55" s="8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ht="24" customHeight="1">
      <c r="A56" s="11"/>
      <c r="B56" s="9"/>
      <c r="C56" s="7"/>
      <c r="D56" s="7"/>
      <c r="E56" s="8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ht="24" customHeight="1">
      <c r="A57" s="11"/>
      <c r="B57" s="9"/>
      <c r="C57" s="7"/>
      <c r="D57" s="7"/>
      <c r="E57" s="8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ht="24" customHeight="1">
      <c r="A58" s="11"/>
      <c r="B58" s="9"/>
      <c r="C58" s="7"/>
      <c r="D58" s="7"/>
      <c r="E58" s="8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ht="24" customHeight="1">
      <c r="A59" s="11"/>
      <c r="B59" s="9"/>
      <c r="C59" s="7"/>
      <c r="D59" s="7"/>
      <c r="E59" s="8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24" customHeight="1">
      <c r="A60" s="11"/>
      <c r="B60" s="9"/>
      <c r="C60" s="7"/>
      <c r="D60" s="7"/>
      <c r="E60" s="8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ht="24" customHeight="1">
      <c r="A61" s="11"/>
      <c r="B61" s="9"/>
      <c r="C61" s="7"/>
      <c r="D61" s="7"/>
      <c r="E61" s="8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ht="24" customHeight="1">
      <c r="A62" s="11"/>
      <c r="B62" s="9"/>
      <c r="C62" s="7"/>
      <c r="D62" s="7"/>
      <c r="E62" s="8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ht="24" customHeight="1">
      <c r="A63" s="11"/>
      <c r="B63" s="9"/>
      <c r="C63" s="7"/>
      <c r="D63" s="7"/>
      <c r="E63" s="8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ht="24" customHeight="1">
      <c r="A64" s="11"/>
      <c r="B64" s="9"/>
      <c r="C64" s="7"/>
      <c r="D64" s="7"/>
      <c r="E64" s="8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ht="24" customHeight="1">
      <c r="A65" s="11"/>
      <c r="B65" s="9"/>
      <c r="C65" s="7"/>
      <c r="D65" s="7"/>
      <c r="E65" s="8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ht="24" customHeight="1">
      <c r="A66" s="11"/>
      <c r="B66" s="9"/>
      <c r="C66" s="7"/>
      <c r="D66" s="7"/>
      <c r="E66" s="8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ht="24" customHeight="1">
      <c r="A67" s="11"/>
      <c r="B67" s="9"/>
      <c r="C67" s="7"/>
      <c r="D67" s="7"/>
      <c r="E67" s="8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ht="24" customHeight="1">
      <c r="A68" s="11"/>
      <c r="B68" s="9"/>
      <c r="C68" s="7"/>
      <c r="D68" s="7"/>
      <c r="E68" s="8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ht="24" customHeight="1">
      <c r="A69" s="11"/>
      <c r="B69" s="9"/>
      <c r="C69" s="7"/>
      <c r="D69" s="7"/>
      <c r="E69" s="8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ht="24" customHeight="1">
      <c r="A70" s="11"/>
      <c r="B70" s="9"/>
      <c r="C70" s="7"/>
      <c r="D70" s="7"/>
      <c r="E70" s="8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ht="24" customHeight="1">
      <c r="A71" s="11"/>
      <c r="B71" s="9"/>
      <c r="C71" s="7"/>
      <c r="D71" s="7"/>
      <c r="E71" s="8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ht="24" customHeight="1">
      <c r="A72" s="11"/>
      <c r="B72" s="9"/>
      <c r="C72" s="7"/>
      <c r="D72" s="7"/>
      <c r="E72" s="8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ht="24" customHeight="1">
      <c r="A73" s="11"/>
      <c r="B73" s="9"/>
      <c r="C73" s="7"/>
      <c r="D73" s="7"/>
      <c r="E73" s="8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ht="24" customHeight="1">
      <c r="A74" s="11"/>
      <c r="B74" s="9"/>
      <c r="C74" s="7"/>
      <c r="D74" s="7"/>
      <c r="E74" s="8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ht="24" customHeight="1">
      <c r="A75" s="11"/>
      <c r="B75" s="9"/>
      <c r="C75" s="7"/>
      <c r="D75" s="7"/>
      <c r="E75" s="8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24" customHeight="1">
      <c r="A76" s="11"/>
      <c r="B76" s="9"/>
      <c r="C76" s="7"/>
      <c r="D76" s="7"/>
      <c r="E76" s="8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ht="24" customHeight="1">
      <c r="A77" s="11"/>
      <c r="B77" s="9"/>
      <c r="C77" s="7"/>
      <c r="D77" s="7"/>
      <c r="E77" s="8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ht="24" customHeight="1">
      <c r="A78" s="11"/>
      <c r="B78" s="9"/>
      <c r="C78" s="7"/>
      <c r="D78" s="7"/>
      <c r="E78" s="8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ht="24" customHeight="1">
      <c r="A79" s="11"/>
      <c r="B79" s="9"/>
      <c r="C79" s="7"/>
      <c r="D79" s="7"/>
      <c r="E79" s="8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ht="24" customHeight="1">
      <c r="A80" s="11"/>
      <c r="B80" s="9"/>
      <c r="C80" s="7"/>
      <c r="D80" s="7"/>
      <c r="E80" s="8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ht="24" customHeight="1">
      <c r="A81" s="11"/>
      <c r="B81" s="9"/>
      <c r="C81" s="7"/>
      <c r="D81" s="7"/>
      <c r="E81" s="8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ht="24" customHeight="1">
      <c r="A82" s="11"/>
      <c r="B82" s="9"/>
      <c r="C82" s="7"/>
      <c r="D82" s="7"/>
      <c r="E82" s="8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ht="24" customHeight="1">
      <c r="A83" s="11"/>
      <c r="B83" s="9"/>
      <c r="C83" s="7"/>
      <c r="D83" s="7"/>
      <c r="E83" s="8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ht="24" customHeight="1">
      <c r="A84" s="11"/>
      <c r="B84" s="9"/>
      <c r="C84" s="7"/>
      <c r="D84" s="7"/>
      <c r="E84" s="8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ht="24" customHeight="1">
      <c r="A85" s="11"/>
      <c r="B85" s="9"/>
      <c r="C85" s="7"/>
      <c r="D85" s="7"/>
      <c r="E85" s="8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ht="24" customHeight="1">
      <c r="A86" s="11"/>
      <c r="B86" s="9"/>
      <c r="C86" s="7"/>
      <c r="D86" s="7"/>
      <c r="E86" s="8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ht="24" customHeight="1">
      <c r="A87" s="11"/>
      <c r="B87" s="9"/>
      <c r="C87" s="7"/>
      <c r="D87" s="7"/>
      <c r="E87" s="8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ht="24" customHeight="1">
      <c r="A88" s="11"/>
      <c r="B88" s="9"/>
      <c r="C88" s="7"/>
      <c r="D88" s="7"/>
      <c r="E88" s="8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ht="24" customHeight="1">
      <c r="A89" s="11"/>
      <c r="B89" s="9"/>
      <c r="C89" s="7"/>
      <c r="D89" s="7"/>
      <c r="E89" s="8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ht="24" customHeight="1">
      <c r="A90" s="11"/>
      <c r="B90" s="9"/>
      <c r="C90" s="7"/>
      <c r="D90" s="7"/>
      <c r="E90" s="8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ht="24" customHeight="1">
      <c r="A91" s="11"/>
      <c r="B91" s="9"/>
      <c r="C91" s="7"/>
      <c r="D91" s="7"/>
      <c r="E91" s="8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ht="24" customHeight="1">
      <c r="A92" s="11"/>
      <c r="B92" s="9"/>
      <c r="C92" s="7"/>
      <c r="D92" s="7"/>
      <c r="E92" s="8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ht="24" customHeight="1">
      <c r="A93" s="11"/>
      <c r="B93" s="9"/>
      <c r="C93" s="7"/>
      <c r="D93" s="7"/>
      <c r="E93" s="8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ht="24" customHeight="1">
      <c r="A94" s="11"/>
      <c r="B94" s="9"/>
      <c r="C94" s="7"/>
      <c r="D94" s="7"/>
      <c r="E94" s="8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ht="24" customHeight="1">
      <c r="A95" s="11"/>
      <c r="B95" s="9"/>
      <c r="C95" s="7"/>
      <c r="D95" s="7"/>
      <c r="E95" s="8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ht="24" customHeight="1">
      <c r="A96" s="11"/>
      <c r="B96" s="9"/>
      <c r="C96" s="7"/>
      <c r="D96" s="7"/>
      <c r="E96" s="8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ht="24" customHeight="1">
      <c r="A97" s="11"/>
      <c r="B97" s="9"/>
      <c r="C97" s="7"/>
      <c r="D97" s="7"/>
      <c r="E97" s="8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ht="24" customHeight="1">
      <c r="A98" s="11"/>
      <c r="B98" s="9"/>
      <c r="C98" s="7"/>
      <c r="D98" s="7"/>
      <c r="E98" s="8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ht="24" customHeight="1">
      <c r="A99" s="11"/>
      <c r="B99" s="9"/>
      <c r="C99" s="7"/>
      <c r="D99" s="7"/>
      <c r="E99" s="8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ht="24" customHeight="1">
      <c r="A100" s="11"/>
      <c r="B100" s="9"/>
      <c r="C100" s="7"/>
      <c r="D100" s="7"/>
      <c r="E100" s="8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24" customHeight="1">
      <c r="A101" s="11"/>
      <c r="B101" s="9"/>
      <c r="C101" s="7"/>
      <c r="D101" s="7"/>
      <c r="E101" s="8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ht="24" customHeight="1">
      <c r="A102" s="11"/>
      <c r="B102" s="9"/>
      <c r="C102" s="7"/>
      <c r="D102" s="7"/>
      <c r="E102" s="8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ht="24" customHeight="1">
      <c r="A103" s="11"/>
      <c r="B103" s="9"/>
      <c r="C103" s="7"/>
      <c r="D103" s="7"/>
      <c r="E103" s="8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ht="24" customHeight="1">
      <c r="A104" s="11"/>
      <c r="B104" s="9"/>
      <c r="C104" s="7"/>
      <c r="D104" s="7"/>
      <c r="E104" s="8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ht="24" customHeight="1">
      <c r="A105" s="11"/>
      <c r="B105" s="9"/>
      <c r="C105" s="7"/>
      <c r="D105" s="7"/>
      <c r="E105" s="8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ht="24" customHeight="1">
      <c r="A106" s="11"/>
      <c r="B106" s="9"/>
      <c r="C106" s="7"/>
      <c r="D106" s="7"/>
      <c r="E106" s="8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ht="24" customHeight="1">
      <c r="A107" s="11"/>
      <c r="B107" s="9"/>
      <c r="C107" s="7"/>
      <c r="D107" s="7"/>
      <c r="E107" s="8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ht="24" customHeight="1">
      <c r="A108" s="11"/>
      <c r="B108" s="9"/>
      <c r="C108" s="7"/>
      <c r="D108" s="7"/>
      <c r="E108" s="8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ht="24" customHeight="1">
      <c r="A109" s="11"/>
      <c r="B109" s="9"/>
      <c r="C109" s="7"/>
      <c r="D109" s="7"/>
      <c r="E109" s="8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ht="24" customHeight="1">
      <c r="A110" s="11"/>
      <c r="B110" s="9"/>
      <c r="C110" s="7"/>
      <c r="D110" s="7"/>
      <c r="E110" s="8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ht="24" customHeight="1">
      <c r="A111" s="11"/>
      <c r="B111" s="9"/>
      <c r="C111" s="7"/>
      <c r="D111" s="7"/>
      <c r="E111" s="8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ht="24" customHeight="1">
      <c r="A112" s="11"/>
      <c r="B112" s="9"/>
      <c r="C112" s="7"/>
      <c r="D112" s="7"/>
      <c r="E112" s="8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ht="24" customHeight="1">
      <c r="A113" s="11"/>
      <c r="B113" s="9"/>
      <c r="C113" s="7"/>
      <c r="D113" s="7"/>
      <c r="E113" s="8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ht="24" customHeight="1">
      <c r="A114" s="11"/>
      <c r="B114" s="9"/>
      <c r="C114" s="7"/>
      <c r="D114" s="7"/>
      <c r="E114" s="8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ht="24" customHeight="1">
      <c r="A115" s="11"/>
      <c r="B115" s="9"/>
      <c r="C115" s="7"/>
      <c r="D115" s="7"/>
      <c r="E115" s="8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ht="24" customHeight="1">
      <c r="A116" s="11"/>
      <c r="B116" s="9"/>
      <c r="C116" s="7"/>
      <c r="D116" s="7"/>
      <c r="E116" s="8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ht="24" customHeight="1">
      <c r="A117" s="11"/>
      <c r="B117" s="9"/>
      <c r="C117" s="7"/>
      <c r="D117" s="7"/>
      <c r="E117" s="8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ht="24" customHeight="1">
      <c r="A118" s="11"/>
      <c r="B118" s="9"/>
      <c r="C118" s="7"/>
      <c r="D118" s="7"/>
      <c r="E118" s="8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ht="24" customHeight="1">
      <c r="A119" s="11"/>
      <c r="B119" s="9"/>
      <c r="C119" s="7"/>
      <c r="D119" s="7"/>
      <c r="E119" s="8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ht="24" customHeight="1">
      <c r="A120" s="11"/>
      <c r="B120" s="9"/>
      <c r="C120" s="7"/>
      <c r="D120" s="7"/>
      <c r="E120" s="8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ht="24" customHeight="1">
      <c r="A121" s="11"/>
      <c r="B121" s="9"/>
      <c r="C121" s="7"/>
      <c r="D121" s="7"/>
      <c r="E121" s="8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ht="24" customHeight="1">
      <c r="A122" s="11"/>
      <c r="B122" s="9"/>
      <c r="C122" s="7"/>
      <c r="D122" s="7"/>
      <c r="E122" s="8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ht="24" customHeight="1">
      <c r="A123" s="11"/>
      <c r="B123" s="9"/>
      <c r="C123" s="7"/>
      <c r="D123" s="7"/>
      <c r="E123" s="8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ht="24" customHeight="1">
      <c r="A124" s="11"/>
      <c r="B124" s="9"/>
      <c r="C124" s="7"/>
      <c r="D124" s="7"/>
      <c r="E124" s="8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ht="24" customHeight="1">
      <c r="A125" s="11"/>
      <c r="B125" s="9"/>
      <c r="C125" s="7"/>
      <c r="D125" s="7"/>
      <c r="E125" s="8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ht="24" customHeight="1">
      <c r="A126" s="11"/>
      <c r="B126" s="9"/>
      <c r="C126" s="7"/>
      <c r="D126" s="7"/>
      <c r="E126" s="8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1:39" ht="24" customHeight="1">
      <c r="A127" s="11"/>
      <c r="B127" s="9"/>
      <c r="C127" s="7"/>
      <c r="D127" s="7"/>
      <c r="E127" s="8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39" ht="24" customHeight="1">
      <c r="A128" s="11"/>
      <c r="B128" s="9"/>
      <c r="C128" s="7"/>
      <c r="D128" s="7"/>
      <c r="E128" s="8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>
      <c r="A129" s="11"/>
      <c r="B129" s="9"/>
      <c r="C129" s="7"/>
      <c r="D129" s="7"/>
      <c r="E129" s="8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>
      <c r="A130" s="11"/>
      <c r="B130" s="9"/>
      <c r="C130" s="7"/>
      <c r="D130" s="7"/>
      <c r="E130" s="8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1:39">
      <c r="A131" s="11"/>
      <c r="B131" s="9"/>
      <c r="C131" s="7"/>
      <c r="D131" s="7"/>
      <c r="E131" s="8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1:39">
      <c r="A132" s="11"/>
      <c r="B132" s="9"/>
      <c r="C132" s="7"/>
      <c r="D132" s="7"/>
      <c r="E132" s="8"/>
      <c r="F132" s="1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1:39">
      <c r="A133" s="11"/>
      <c r="B133" s="9"/>
      <c r="C133" s="7"/>
      <c r="D133" s="7"/>
      <c r="E133" s="8"/>
      <c r="F133" s="1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1:39">
      <c r="A134" s="11"/>
      <c r="B134" s="9"/>
      <c r="C134" s="7"/>
      <c r="D134" s="7"/>
      <c r="E134" s="8"/>
      <c r="F134" s="1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1:39">
      <c r="A135" s="11"/>
      <c r="B135" s="9"/>
      <c r="C135" s="7"/>
      <c r="D135" s="7"/>
      <c r="E135" s="8"/>
      <c r="F135" s="1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1:39">
      <c r="A136" s="11"/>
      <c r="B136" s="9"/>
      <c r="C136" s="7"/>
      <c r="D136" s="7"/>
      <c r="E136" s="8"/>
      <c r="F136" s="1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1:39">
      <c r="A137" s="11"/>
      <c r="B137" s="9"/>
      <c r="C137" s="7"/>
      <c r="D137" s="7"/>
      <c r="E137" s="8"/>
      <c r="F137" s="1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1:39">
      <c r="A138" s="11"/>
      <c r="B138" s="9"/>
      <c r="C138" s="7"/>
      <c r="D138" s="7"/>
      <c r="E138" s="8"/>
      <c r="F138" s="1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1:39">
      <c r="A139" s="11"/>
      <c r="B139" s="9"/>
      <c r="C139" s="7"/>
      <c r="D139" s="7"/>
      <c r="E139" s="8"/>
      <c r="F139" s="1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>
      <c r="A140" s="11"/>
      <c r="B140" s="9"/>
      <c r="C140" s="7"/>
      <c r="D140" s="7"/>
      <c r="E140" s="8"/>
      <c r="F140" s="1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1:39">
      <c r="A141" s="11"/>
      <c r="B141" s="9"/>
      <c r="C141" s="7"/>
      <c r="D141" s="7"/>
      <c r="E141" s="8"/>
      <c r="F141" s="1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1:39">
      <c r="A142" s="11"/>
      <c r="B142" s="9"/>
      <c r="C142" s="7"/>
      <c r="D142" s="7"/>
      <c r="E142" s="8"/>
      <c r="F142" s="1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1:39">
      <c r="A143" s="11"/>
      <c r="B143" s="9"/>
      <c r="C143" s="7"/>
      <c r="D143" s="7"/>
      <c r="E143" s="8"/>
      <c r="F143" s="1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>
      <c r="A144" s="11"/>
      <c r="B144" s="9"/>
      <c r="C144" s="7"/>
      <c r="D144" s="7"/>
      <c r="E144" s="8"/>
      <c r="F144" s="10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>
      <c r="A145" s="11"/>
      <c r="B145" s="9"/>
      <c r="C145" s="7"/>
      <c r="D145" s="7"/>
      <c r="E145" s="8"/>
      <c r="F145" s="10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>
      <c r="A146" s="11"/>
      <c r="B146" s="9"/>
      <c r="C146" s="7"/>
      <c r="D146" s="7"/>
      <c r="E146" s="8"/>
      <c r="F146" s="1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39">
      <c r="A147" s="11"/>
      <c r="B147" s="9"/>
      <c r="C147" s="7"/>
      <c r="D147" s="7"/>
      <c r="E147" s="8"/>
      <c r="F147" s="10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1:39">
      <c r="A148" s="11"/>
      <c r="B148" s="9"/>
      <c r="C148" s="7"/>
      <c r="D148" s="7"/>
      <c r="E148" s="8"/>
      <c r="F148" s="1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>
      <c r="A149" s="11"/>
      <c r="B149" s="9"/>
      <c r="C149" s="7"/>
      <c r="D149" s="7"/>
      <c r="E149" s="8"/>
      <c r="F149" s="10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1:39">
      <c r="A150" s="11"/>
      <c r="B150" s="9"/>
      <c r="C150" s="7"/>
      <c r="D150" s="7"/>
      <c r="E150" s="8"/>
      <c r="F150" s="10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1:39">
      <c r="A151" s="11"/>
      <c r="B151" s="9"/>
      <c r="C151" s="7"/>
      <c r="D151" s="7"/>
      <c r="E151" s="8"/>
      <c r="F151" s="1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1:39">
      <c r="A152" s="11"/>
      <c r="B152" s="9"/>
      <c r="C152" s="7"/>
      <c r="D152" s="7"/>
      <c r="E152" s="8"/>
      <c r="F152" s="10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1:39">
      <c r="A153" s="11"/>
      <c r="B153" s="9"/>
      <c r="C153" s="7"/>
      <c r="D153" s="7"/>
      <c r="E153" s="8"/>
      <c r="F153" s="10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</row>
    <row r="154" spans="1:39">
      <c r="A154" s="11"/>
      <c r="B154" s="9"/>
      <c r="C154" s="7"/>
      <c r="D154" s="7"/>
      <c r="E154" s="8"/>
      <c r="F154" s="1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>
      <c r="A155" s="11"/>
      <c r="B155" s="9"/>
      <c r="C155" s="7"/>
      <c r="D155" s="7"/>
      <c r="E155" s="8"/>
      <c r="F155" s="1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>
      <c r="A156" s="11"/>
      <c r="B156" s="9"/>
      <c r="C156" s="7"/>
      <c r="D156" s="7"/>
      <c r="E156" s="8"/>
      <c r="F156" s="1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</row>
    <row r="157" spans="1:39">
      <c r="A157" s="11"/>
      <c r="B157" s="9"/>
      <c r="C157" s="7"/>
      <c r="D157" s="7"/>
      <c r="E157" s="8"/>
      <c r="F157" s="1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</row>
    <row r="158" spans="1:39">
      <c r="A158" s="11"/>
      <c r="B158" s="9"/>
      <c r="C158" s="7"/>
      <c r="D158" s="7"/>
      <c r="E158" s="8"/>
      <c r="F158" s="1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</row>
    <row r="159" spans="1:39">
      <c r="A159" s="11"/>
      <c r="B159" s="9"/>
      <c r="C159" s="7"/>
      <c r="D159" s="7"/>
      <c r="E159" s="8"/>
      <c r="F159" s="1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</row>
    <row r="160" spans="1:39">
      <c r="A160" s="11"/>
      <c r="B160" s="9"/>
      <c r="C160" s="7"/>
      <c r="D160" s="7"/>
      <c r="E160" s="8"/>
      <c r="F160" s="1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1:39">
      <c r="A161" s="11"/>
      <c r="B161" s="9"/>
      <c r="C161" s="7"/>
      <c r="D161" s="7"/>
      <c r="E161" s="8"/>
      <c r="F161" s="1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</row>
    <row r="162" spans="1:39">
      <c r="A162" s="11"/>
      <c r="B162" s="9"/>
      <c r="C162" s="7"/>
      <c r="D162" s="7"/>
      <c r="E162" s="8"/>
      <c r="F162" s="1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</row>
    <row r="163" spans="1:39">
      <c r="A163" s="11"/>
      <c r="B163" s="9"/>
      <c r="C163" s="7"/>
      <c r="D163" s="7"/>
      <c r="E163" s="8"/>
      <c r="F163" s="1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</row>
    <row r="164" spans="1:39">
      <c r="A164" s="11"/>
      <c r="B164" s="9"/>
      <c r="C164" s="7"/>
      <c r="D164" s="7"/>
      <c r="E164" s="8"/>
      <c r="F164" s="1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1:39">
      <c r="A165" s="11"/>
      <c r="B165" s="9"/>
      <c r="C165" s="7"/>
      <c r="D165" s="7"/>
      <c r="E165" s="8"/>
      <c r="F165" s="1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</row>
    <row r="166" spans="1:39">
      <c r="A166" s="11"/>
      <c r="B166" s="9"/>
      <c r="C166" s="7"/>
      <c r="D166" s="7"/>
      <c r="E166" s="8"/>
      <c r="F166" s="1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</row>
    <row r="167" spans="1:39">
      <c r="A167" s="11"/>
      <c r="B167" s="9"/>
      <c r="C167" s="7"/>
      <c r="D167" s="7"/>
      <c r="E167" s="8"/>
      <c r="F167" s="1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</row>
    <row r="168" spans="1:39">
      <c r="A168" s="11"/>
      <c r="B168" s="9"/>
      <c r="C168" s="7"/>
      <c r="D168" s="7"/>
      <c r="E168" s="8"/>
      <c r="F168" s="1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</row>
    <row r="169" spans="1:39">
      <c r="A169" s="11"/>
      <c r="B169" s="9"/>
      <c r="C169" s="7"/>
      <c r="D169" s="7"/>
      <c r="E169" s="8"/>
      <c r="F169" s="1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</row>
    <row r="170" spans="1:39">
      <c r="A170" s="11"/>
      <c r="B170" s="9"/>
      <c r="C170" s="7"/>
      <c r="D170" s="7"/>
      <c r="E170" s="8"/>
      <c r="F170" s="1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</row>
    <row r="171" spans="1:39">
      <c r="A171" s="11"/>
      <c r="B171" s="9"/>
      <c r="C171" s="7"/>
      <c r="D171" s="7"/>
      <c r="E171" s="8"/>
      <c r="F171" s="1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</row>
    <row r="172" spans="1:39">
      <c r="A172" s="11"/>
      <c r="B172" s="9"/>
      <c r="C172" s="7"/>
      <c r="D172" s="7"/>
      <c r="E172" s="8"/>
      <c r="F172" s="1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</row>
    <row r="173" spans="1:39">
      <c r="A173" s="11"/>
      <c r="B173" s="9"/>
      <c r="C173" s="7"/>
      <c r="D173" s="7"/>
      <c r="E173" s="8"/>
      <c r="F173" s="1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</row>
    <row r="174" spans="1:39">
      <c r="A174" s="11"/>
      <c r="B174" s="9"/>
      <c r="C174" s="7"/>
      <c r="D174" s="7"/>
      <c r="E174" s="8"/>
      <c r="F174" s="1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</row>
    <row r="175" spans="1:39">
      <c r="A175" s="11"/>
      <c r="B175" s="9"/>
      <c r="C175" s="7"/>
      <c r="D175" s="7"/>
      <c r="E175" s="8"/>
      <c r="F175" s="1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</row>
    <row r="176" spans="1:39">
      <c r="A176" s="11"/>
      <c r="B176" s="9"/>
      <c r="C176" s="7"/>
      <c r="D176" s="7"/>
      <c r="E176" s="8"/>
      <c r="F176" s="1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</row>
    <row r="177" spans="1:39">
      <c r="A177" s="11"/>
      <c r="B177" s="9"/>
      <c r="C177" s="7"/>
      <c r="D177" s="7"/>
      <c r="E177" s="8"/>
      <c r="F177" s="1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</row>
    <row r="178" spans="1:39">
      <c r="A178" s="11"/>
      <c r="B178" s="9"/>
      <c r="C178" s="7"/>
      <c r="D178" s="7"/>
      <c r="E178" s="8"/>
      <c r="F178" s="1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</row>
    <row r="179" spans="1:39">
      <c r="A179" s="11"/>
      <c r="B179" s="9"/>
      <c r="C179" s="7"/>
      <c r="D179" s="7"/>
      <c r="E179" s="8"/>
      <c r="F179" s="1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</row>
    <row r="180" spans="1:39">
      <c r="A180" s="11"/>
      <c r="B180" s="9"/>
      <c r="C180" s="7"/>
      <c r="D180" s="7"/>
      <c r="E180" s="8"/>
      <c r="F180" s="1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</row>
    <row r="181" spans="1:39">
      <c r="A181" s="11"/>
      <c r="B181" s="9"/>
      <c r="C181" s="7"/>
      <c r="D181" s="7"/>
      <c r="E181" s="8"/>
      <c r="F181" s="1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</row>
    <row r="182" spans="1:39">
      <c r="A182" s="11"/>
      <c r="B182" s="9"/>
      <c r="C182" s="7"/>
      <c r="D182" s="7"/>
      <c r="E182" s="8"/>
      <c r="F182" s="1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</row>
    <row r="183" spans="1:39">
      <c r="A183" s="11"/>
      <c r="B183" s="9"/>
      <c r="C183" s="7"/>
      <c r="D183" s="7"/>
      <c r="E183" s="8"/>
      <c r="F183" s="10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9">
      <c r="A184" s="11"/>
      <c r="B184" s="9"/>
      <c r="C184" s="7"/>
      <c r="D184" s="7"/>
      <c r="E184" s="8"/>
      <c r="F184" s="10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9">
      <c r="A185" s="11"/>
      <c r="B185" s="9"/>
      <c r="C185" s="7"/>
      <c r="D185" s="7"/>
      <c r="E185" s="8"/>
      <c r="F185" s="10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9">
      <c r="A186" s="11"/>
      <c r="B186" s="9"/>
      <c r="C186" s="7"/>
      <c r="D186" s="7"/>
      <c r="E186" s="8"/>
      <c r="F186" s="10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9">
      <c r="A187" s="11"/>
      <c r="B187" s="9"/>
      <c r="C187" s="7"/>
      <c r="D187" s="7"/>
      <c r="E187" s="8"/>
      <c r="F187" s="10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9">
      <c r="A188" s="11"/>
      <c r="B188" s="9"/>
      <c r="C188" s="7"/>
      <c r="D188" s="7"/>
      <c r="E188" s="8"/>
      <c r="F188" s="10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9">
      <c r="A189" s="11"/>
      <c r="B189" s="9"/>
      <c r="C189" s="7"/>
      <c r="D189" s="7"/>
      <c r="E189" s="8"/>
      <c r="F189" s="10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9">
      <c r="A190" s="11"/>
      <c r="B190" s="9"/>
      <c r="C190" s="7"/>
      <c r="D190" s="7"/>
      <c r="E190" s="8"/>
      <c r="F190" s="10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9">
      <c r="A191" s="11"/>
      <c r="B191" s="9"/>
      <c r="C191" s="7"/>
      <c r="D191" s="7"/>
      <c r="E191" s="8"/>
      <c r="F191" s="10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9">
      <c r="A192" s="11"/>
      <c r="B192" s="9"/>
      <c r="C192" s="7"/>
      <c r="D192" s="7"/>
      <c r="E192" s="8"/>
      <c r="F192" s="10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>
      <c r="A193" s="11"/>
      <c r="B193" s="9"/>
      <c r="C193" s="7"/>
      <c r="D193" s="7"/>
      <c r="E193" s="8"/>
      <c r="F193" s="10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>
      <c r="A194" s="11"/>
      <c r="B194" s="9"/>
      <c r="C194" s="7"/>
      <c r="D194" s="7"/>
      <c r="E194" s="8"/>
      <c r="F194" s="10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>
      <c r="A195" s="11"/>
      <c r="B195" s="9"/>
      <c r="C195" s="7"/>
      <c r="D195" s="7"/>
      <c r="E195" s="8"/>
      <c r="F195" s="10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>
      <c r="A196" s="11"/>
      <c r="B196" s="9"/>
      <c r="C196" s="7"/>
      <c r="D196" s="7"/>
      <c r="E196" s="8"/>
      <c r="F196" s="10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>
      <c r="A197" s="11"/>
      <c r="B197" s="9"/>
      <c r="C197" s="7"/>
      <c r="D197" s="7"/>
      <c r="E197" s="8"/>
      <c r="F197" s="10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>
      <c r="A198" s="11"/>
      <c r="B198" s="9"/>
      <c r="C198" s="7"/>
      <c r="D198" s="7"/>
      <c r="E198" s="8"/>
      <c r="F198" s="10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>
      <c r="A199" s="11"/>
      <c r="B199" s="9"/>
      <c r="C199" s="7"/>
      <c r="D199" s="7"/>
      <c r="E199" s="8"/>
      <c r="F199" s="10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>
      <c r="A200" s="11"/>
      <c r="B200" s="9"/>
      <c r="C200" s="7"/>
      <c r="D200" s="7"/>
      <c r="E200" s="8"/>
      <c r="F200" s="10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>
      <c r="A201" s="11"/>
      <c r="B201" s="9"/>
      <c r="C201" s="7"/>
      <c r="D201" s="7"/>
      <c r="E201" s="8"/>
      <c r="F201" s="10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>
      <c r="A202" s="11"/>
      <c r="B202" s="9"/>
      <c r="C202" s="7"/>
      <c r="D202" s="7"/>
      <c r="E202" s="8"/>
      <c r="F202" s="10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>
      <c r="A203" s="11"/>
      <c r="B203" s="9"/>
      <c r="C203" s="7"/>
      <c r="D203" s="7"/>
      <c r="E203" s="8"/>
      <c r="F203" s="10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>
      <c r="A204" s="11"/>
      <c r="B204" s="9"/>
      <c r="C204" s="7"/>
      <c r="D204" s="7"/>
      <c r="E204" s="8"/>
      <c r="F204" s="10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>
      <c r="A205" s="11"/>
      <c r="B205" s="9"/>
      <c r="C205" s="7"/>
      <c r="D205" s="7"/>
      <c r="E205" s="8"/>
      <c r="F205" s="10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>
      <c r="A206" s="11"/>
      <c r="B206" s="9"/>
      <c r="C206" s="7"/>
      <c r="D206" s="7"/>
      <c r="E206" s="8"/>
      <c r="F206" s="10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>
      <c r="A207" s="11"/>
      <c r="B207" s="9"/>
      <c r="C207" s="7"/>
      <c r="D207" s="7"/>
      <c r="E207" s="8"/>
      <c r="F207" s="10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>
      <c r="A208" s="11"/>
      <c r="B208" s="9"/>
      <c r="C208" s="7"/>
      <c r="D208" s="7"/>
      <c r="E208" s="8"/>
      <c r="F208" s="10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>
      <c r="A209" s="11"/>
      <c r="B209" s="9"/>
      <c r="C209" s="7"/>
      <c r="D209" s="7"/>
      <c r="E209" s="8"/>
      <c r="F209" s="10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>
      <c r="A210" s="11"/>
      <c r="B210" s="9"/>
      <c r="C210" s="7"/>
      <c r="D210" s="7"/>
      <c r="E210" s="8"/>
      <c r="F210" s="10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>
      <c r="A211" s="11"/>
      <c r="B211" s="9"/>
      <c r="C211" s="7"/>
      <c r="D211" s="7"/>
      <c r="E211" s="8"/>
      <c r="F211" s="10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>
      <c r="A212" s="11"/>
      <c r="B212" s="9"/>
      <c r="C212" s="7"/>
      <c r="D212" s="7"/>
      <c r="E212" s="8"/>
      <c r="F212" s="10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>
      <c r="A213" s="11"/>
      <c r="B213" s="9"/>
      <c r="C213" s="7"/>
      <c r="D213" s="7"/>
      <c r="E213" s="8"/>
      <c r="F213" s="10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>
      <c r="A214" s="11"/>
      <c r="B214" s="9"/>
      <c r="C214" s="7"/>
      <c r="D214" s="7"/>
      <c r="E214" s="8"/>
      <c r="F214" s="10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1:38">
      <c r="A215" s="11"/>
      <c r="B215" s="9"/>
      <c r="C215" s="7"/>
      <c r="D215" s="7"/>
      <c r="E215" s="8"/>
      <c r="F215" s="10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>
      <c r="A216" s="11"/>
      <c r="B216" s="9"/>
      <c r="C216" s="7"/>
      <c r="D216" s="7"/>
      <c r="E216" s="8"/>
      <c r="F216" s="10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>
      <c r="A217" s="11"/>
      <c r="B217" s="9"/>
      <c r="C217" s="7"/>
      <c r="D217" s="7"/>
      <c r="E217" s="8"/>
      <c r="F217" s="10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>
      <c r="A218" s="11"/>
      <c r="B218" s="9"/>
      <c r="C218" s="7"/>
      <c r="D218" s="7"/>
      <c r="E218" s="8"/>
      <c r="F218" s="10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>
      <c r="A219" s="11"/>
      <c r="B219" s="9"/>
      <c r="C219" s="7"/>
      <c r="D219" s="7"/>
      <c r="E219" s="8"/>
      <c r="F219" s="10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>
      <c r="A220" s="11"/>
      <c r="B220" s="9"/>
      <c r="C220" s="7"/>
      <c r="D220" s="7"/>
      <c r="E220" s="8"/>
      <c r="F220" s="10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>
      <c r="A221" s="11"/>
      <c r="B221" s="9"/>
      <c r="C221" s="7"/>
      <c r="D221" s="7"/>
      <c r="E221" s="8"/>
      <c r="F221" s="10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>
      <c r="A222" s="11"/>
      <c r="B222" s="9"/>
      <c r="C222" s="7"/>
      <c r="D222" s="7"/>
      <c r="E222" s="8"/>
      <c r="F222" s="10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>
      <c r="A223" s="11"/>
      <c r="B223" s="9"/>
      <c r="C223" s="7"/>
      <c r="D223" s="7"/>
      <c r="E223" s="8"/>
      <c r="F223" s="10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>
      <c r="A224" s="11"/>
      <c r="B224" s="9"/>
      <c r="C224" s="7"/>
      <c r="D224" s="7"/>
      <c r="E224" s="8"/>
      <c r="F224" s="10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9">
      <c r="A225" s="11"/>
      <c r="B225" s="9"/>
      <c r="C225" s="7"/>
      <c r="D225" s="7"/>
      <c r="E225" s="8"/>
      <c r="F225" s="10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9">
      <c r="A226" s="11"/>
      <c r="B226" s="9"/>
      <c r="C226" s="7"/>
      <c r="D226" s="7"/>
      <c r="E226" s="8"/>
      <c r="F226" s="10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9">
      <c r="A227" s="11"/>
      <c r="B227" s="9"/>
      <c r="C227" s="7"/>
      <c r="D227" s="7"/>
      <c r="E227" s="8"/>
      <c r="F227" s="10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9">
      <c r="A228" s="11"/>
      <c r="B228" s="9"/>
      <c r="C228" s="7"/>
      <c r="D228" s="7"/>
      <c r="E228" s="8"/>
      <c r="F228" s="10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9">
      <c r="A229" s="11"/>
      <c r="B229" s="9"/>
      <c r="C229" s="7"/>
      <c r="D229" s="7"/>
      <c r="E229" s="8"/>
      <c r="F229" s="10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9">
      <c r="A230" s="11"/>
      <c r="B230" s="9"/>
      <c r="C230" s="7"/>
      <c r="D230" s="7"/>
      <c r="E230" s="8"/>
      <c r="F230" s="10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9">
      <c r="A231" s="11"/>
      <c r="B231" s="9"/>
      <c r="C231" s="7"/>
      <c r="D231" s="7"/>
      <c r="E231" s="8"/>
      <c r="F231" s="10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9">
      <c r="B232" s="9"/>
      <c r="C232" s="7"/>
      <c r="D232" s="7"/>
      <c r="E232" s="8"/>
      <c r="H232" s="7"/>
      <c r="I232" s="7"/>
      <c r="J232" s="7"/>
      <c r="K232" s="7"/>
      <c r="L232" s="7"/>
      <c r="M232" s="7"/>
      <c r="N232" s="7"/>
    </row>
    <row r="233" spans="1:39">
      <c r="B233" s="9"/>
      <c r="C233" s="7"/>
      <c r="D233" s="7"/>
      <c r="E233" s="8"/>
      <c r="H233" s="7"/>
      <c r="I233" s="7"/>
      <c r="J233" s="7"/>
      <c r="K233" s="7"/>
      <c r="L233" s="7"/>
      <c r="M233" s="7"/>
      <c r="N233" s="7"/>
    </row>
    <row r="234" spans="1:39">
      <c r="C234" s="7"/>
      <c r="D234" s="7"/>
      <c r="E234" s="8"/>
    </row>
    <row r="235" spans="1:39">
      <c r="C235" s="7"/>
      <c r="D235" s="7"/>
      <c r="E235" s="8"/>
    </row>
    <row r="236" spans="1:39" s="3" customFormat="1">
      <c r="A236" s="6"/>
      <c r="B236" s="5"/>
      <c r="C236" s="7"/>
      <c r="D236" s="7"/>
      <c r="E236" s="8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s="3" customFormat="1">
      <c r="A237" s="6"/>
      <c r="B237" s="5"/>
      <c r="C237" s="7"/>
      <c r="D237" s="7"/>
      <c r="E237" s="8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s="3" customFormat="1">
      <c r="A238" s="6"/>
      <c r="B238" s="5"/>
      <c r="C238" s="7"/>
      <c r="D238" s="7"/>
      <c r="E238" s="8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s="3" customFormat="1">
      <c r="A239" s="6"/>
      <c r="B239" s="5"/>
      <c r="C239" s="7"/>
      <c r="D239" s="7"/>
      <c r="E239" s="8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s="3" customFormat="1">
      <c r="A240" s="6"/>
      <c r="B240" s="5"/>
      <c r="C240" s="7"/>
      <c r="D240" s="7"/>
      <c r="E240" s="8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s="3" customFormat="1">
      <c r="A241" s="6"/>
      <c r="B241" s="5"/>
      <c r="C241" s="7"/>
      <c r="D241" s="7"/>
      <c r="E241" s="8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s="3" customFormat="1">
      <c r="A242" s="6"/>
      <c r="B242" s="5"/>
      <c r="C242" s="7"/>
      <c r="D242" s="7"/>
      <c r="E242" s="8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s="3" customFormat="1">
      <c r="A243" s="6"/>
      <c r="B243" s="5"/>
      <c r="C243" s="7"/>
      <c r="D243" s="7"/>
      <c r="E243" s="8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s="3" customFormat="1">
      <c r="A244" s="6"/>
      <c r="B244" s="5"/>
      <c r="C244" s="7"/>
      <c r="D244" s="7"/>
      <c r="E244" s="8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s="3" customFormat="1">
      <c r="A245" s="6"/>
      <c r="B245" s="5"/>
      <c r="C245" s="7"/>
      <c r="D245" s="7"/>
      <c r="E245" s="8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s="3" customFormat="1">
      <c r="A246" s="6"/>
      <c r="B246" s="5"/>
      <c r="C246" s="7"/>
      <c r="D246" s="7"/>
      <c r="E246" s="8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s="3" customFormat="1">
      <c r="A247" s="6"/>
      <c r="B247" s="5"/>
      <c r="C247" s="7"/>
      <c r="D247" s="7"/>
      <c r="E247" s="8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s="3" customFormat="1">
      <c r="A248" s="6"/>
      <c r="B248" s="5"/>
      <c r="C248" s="7"/>
      <c r="D248" s="7"/>
      <c r="E248" s="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s="3" customFormat="1">
      <c r="A249" s="6"/>
      <c r="B249" s="5"/>
      <c r="C249" s="7"/>
      <c r="D249" s="7"/>
      <c r="E249" s="4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s="3" customFormat="1">
      <c r="A250" s="6"/>
      <c r="B250" s="5"/>
      <c r="C250" s="7"/>
      <c r="D250" s="7"/>
      <c r="E250" s="4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s="3" customFormat="1">
      <c r="A251" s="6"/>
      <c r="B251" s="5"/>
      <c r="C251" s="7"/>
      <c r="D251" s="2"/>
      <c r="E251" s="4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</sheetData>
  <sheetProtection selectLockedCells="1"/>
  <mergeCells count="6">
    <mergeCell ref="C16:C18"/>
    <mergeCell ref="C3:E3"/>
    <mergeCell ref="C9:E9"/>
    <mergeCell ref="C15:E15"/>
    <mergeCell ref="C4:C6"/>
    <mergeCell ref="C10:C12"/>
  </mergeCells>
  <printOptions horizontalCentered="1" verticalCentered="1"/>
  <pageMargins left="0.39370078740157483" right="0.39370078740157483" top="0.98425196850393704" bottom="0.78740157480314965" header="0" footer="0"/>
  <pageSetup paperSize="9" orientation="landscape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13"/>
  <sheetViews>
    <sheetView showGridLines="0" view="pageBreakPreview" zoomScaleNormal="100" zoomScaleSheetLayoutView="100" workbookViewId="0">
      <selection activeCell="C3" sqref="C3:D3"/>
    </sheetView>
  </sheetViews>
  <sheetFormatPr baseColWidth="10" defaultRowHeight="12.75"/>
  <cols>
    <col min="1" max="1" width="5.7109375" style="1" customWidth="1"/>
    <col min="2" max="2" width="1.7109375" style="1" customWidth="1"/>
    <col min="3" max="3" width="18.5703125" style="1" customWidth="1"/>
    <col min="4" max="4" width="14.28515625" style="1" customWidth="1"/>
    <col min="5" max="5" width="15.28515625" style="1" customWidth="1"/>
    <col min="6" max="6" width="14.28515625" style="1" customWidth="1"/>
    <col min="7" max="7" width="15.28515625" style="1" customWidth="1"/>
    <col min="8" max="8" width="15.5703125" style="1" customWidth="1"/>
    <col min="9" max="10" width="14.28515625" style="1" customWidth="1"/>
    <col min="11" max="12" width="15.28515625" style="1" customWidth="1"/>
    <col min="13" max="13" width="14.28515625" style="1" customWidth="1"/>
    <col min="14" max="14" width="17.28515625" style="1" customWidth="1"/>
    <col min="15" max="15" width="1.7109375" style="1" customWidth="1"/>
    <col min="16" max="16384" width="11.42578125" style="1"/>
  </cols>
  <sheetData>
    <row r="1" spans="1:52" s="2" customFormat="1" ht="16.5" customHeight="1">
      <c r="A1" s="11"/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0"/>
      <c r="P1" s="12"/>
      <c r="Q1" s="12"/>
      <c r="R1" s="5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s="2" customFormat="1" ht="16.5" customHeight="1">
      <c r="A2" s="11"/>
      <c r="B2" s="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7"/>
      <c r="O2" s="10"/>
      <c r="P2" s="12"/>
      <c r="Q2" s="12"/>
      <c r="R2" s="5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s="2" customFormat="1" ht="60" customHeight="1">
      <c r="A3" s="11"/>
      <c r="B3" s="9"/>
      <c r="C3" s="132" t="s">
        <v>39</v>
      </c>
      <c r="D3" s="133"/>
      <c r="E3" s="55" t="s">
        <v>37</v>
      </c>
      <c r="F3" s="55" t="s">
        <v>36</v>
      </c>
      <c r="G3" s="54" t="s">
        <v>35</v>
      </c>
      <c r="H3" s="54" t="s">
        <v>34</v>
      </c>
      <c r="I3" s="54" t="s">
        <v>33</v>
      </c>
      <c r="J3" s="54" t="s">
        <v>32</v>
      </c>
      <c r="K3" s="54" t="s">
        <v>31</v>
      </c>
      <c r="L3" s="54" t="s">
        <v>30</v>
      </c>
      <c r="M3" s="54" t="s">
        <v>29</v>
      </c>
      <c r="N3" s="53" t="s">
        <v>1</v>
      </c>
      <c r="O3" s="10"/>
      <c r="P3" s="22"/>
      <c r="Q3" s="50"/>
      <c r="R3" s="45"/>
      <c r="S3" s="16"/>
      <c r="T3" s="16"/>
      <c r="U3" s="1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s="2" customFormat="1" ht="16.5" customHeight="1">
      <c r="A4" s="11"/>
      <c r="B4" s="9"/>
      <c r="C4" s="127"/>
      <c r="D4" s="30" t="s">
        <v>28</v>
      </c>
      <c r="E4" s="52">
        <v>1358</v>
      </c>
      <c r="F4" s="52">
        <v>437</v>
      </c>
      <c r="G4" s="52">
        <v>619</v>
      </c>
      <c r="H4" s="52">
        <v>565</v>
      </c>
      <c r="I4" s="52">
        <v>175</v>
      </c>
      <c r="J4" s="52">
        <v>407</v>
      </c>
      <c r="K4" s="52">
        <v>933</v>
      </c>
      <c r="L4" s="52">
        <v>2203</v>
      </c>
      <c r="M4" s="52">
        <v>40</v>
      </c>
      <c r="N4" s="51">
        <v>6737</v>
      </c>
      <c r="O4" s="10"/>
      <c r="P4" s="22"/>
      <c r="Q4" s="50"/>
      <c r="R4" s="45"/>
      <c r="S4" s="16"/>
      <c r="T4" s="16"/>
      <c r="U4" s="1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 s="2" customFormat="1" ht="16.5" customHeight="1">
      <c r="A5" s="11"/>
      <c r="B5" s="9"/>
      <c r="C5" s="127"/>
      <c r="D5" s="29" t="s">
        <v>27</v>
      </c>
      <c r="E5" s="52">
        <v>34392</v>
      </c>
      <c r="F5" s="52">
        <v>11024</v>
      </c>
      <c r="G5" s="52">
        <v>13517</v>
      </c>
      <c r="H5" s="52">
        <v>13728</v>
      </c>
      <c r="I5" s="52">
        <v>5505</v>
      </c>
      <c r="J5" s="52">
        <v>7451</v>
      </c>
      <c r="K5" s="52">
        <v>15735</v>
      </c>
      <c r="L5" s="52">
        <v>28267</v>
      </c>
      <c r="M5" s="52">
        <v>1264</v>
      </c>
      <c r="N5" s="51">
        <v>130883</v>
      </c>
      <c r="O5" s="10"/>
      <c r="P5" s="22"/>
      <c r="Q5" s="50"/>
      <c r="R5" s="45"/>
      <c r="S5" s="16"/>
      <c r="T5" s="16"/>
      <c r="U5" s="1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s="2" customFormat="1" ht="16.5" customHeight="1">
      <c r="A6" s="11"/>
      <c r="B6" s="9"/>
      <c r="C6" s="128"/>
      <c r="D6" s="49" t="s">
        <v>1</v>
      </c>
      <c r="E6" s="25">
        <v>35750</v>
      </c>
      <c r="F6" s="25">
        <v>11461</v>
      </c>
      <c r="G6" s="25">
        <v>14136</v>
      </c>
      <c r="H6" s="25">
        <v>14293</v>
      </c>
      <c r="I6" s="25">
        <v>5680</v>
      </c>
      <c r="J6" s="25">
        <v>7858</v>
      </c>
      <c r="K6" s="25">
        <v>16668</v>
      </c>
      <c r="L6" s="25">
        <v>30470</v>
      </c>
      <c r="M6" s="25">
        <v>1304</v>
      </c>
      <c r="N6" s="25">
        <v>137620</v>
      </c>
      <c r="O6" s="10"/>
      <c r="P6" s="22"/>
      <c r="Q6" s="50"/>
      <c r="R6" s="45"/>
      <c r="S6" s="16"/>
      <c r="T6" s="16"/>
      <c r="U6" s="1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s="2" customFormat="1" ht="16.5" customHeight="1">
      <c r="A7" s="11"/>
      <c r="B7" s="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10"/>
      <c r="P7" s="22"/>
      <c r="Q7" s="50"/>
      <c r="R7" s="45"/>
      <c r="S7" s="16"/>
      <c r="T7" s="16"/>
      <c r="U7" s="16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s="2" customFormat="1" ht="16.5" customHeight="1">
      <c r="A8" s="11"/>
      <c r="B8" s="9"/>
      <c r="C8" s="36"/>
      <c r="D8" s="36"/>
      <c r="E8" s="46"/>
      <c r="F8" s="46"/>
      <c r="G8" s="46"/>
      <c r="H8" s="46"/>
      <c r="I8" s="46"/>
      <c r="J8" s="46"/>
      <c r="K8" s="46"/>
      <c r="L8" s="46"/>
      <c r="M8" s="46"/>
      <c r="N8" s="35"/>
      <c r="O8" s="10"/>
      <c r="P8" s="22"/>
      <c r="Q8" s="50"/>
      <c r="R8" s="45"/>
      <c r="S8" s="16"/>
      <c r="T8" s="16"/>
      <c r="U8" s="16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s="2" customFormat="1" ht="60" customHeight="1">
      <c r="A9" s="11"/>
      <c r="B9" s="9"/>
      <c r="C9" s="132" t="s">
        <v>38</v>
      </c>
      <c r="D9" s="133"/>
      <c r="E9" s="55" t="s">
        <v>37</v>
      </c>
      <c r="F9" s="55" t="s">
        <v>36</v>
      </c>
      <c r="G9" s="54" t="s">
        <v>35</v>
      </c>
      <c r="H9" s="54" t="s">
        <v>34</v>
      </c>
      <c r="I9" s="54" t="s">
        <v>33</v>
      </c>
      <c r="J9" s="54" t="s">
        <v>32</v>
      </c>
      <c r="K9" s="54" t="s">
        <v>31</v>
      </c>
      <c r="L9" s="54" t="s">
        <v>30</v>
      </c>
      <c r="M9" s="54" t="s">
        <v>29</v>
      </c>
      <c r="N9" s="53" t="s">
        <v>1</v>
      </c>
      <c r="O9" s="10"/>
      <c r="P9" s="22"/>
      <c r="Q9" s="50"/>
      <c r="R9" s="45"/>
      <c r="S9" s="16"/>
      <c r="T9" s="16"/>
      <c r="U9" s="16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s="2" customFormat="1" ht="16.5" customHeight="1">
      <c r="A10" s="11"/>
      <c r="B10" s="9"/>
      <c r="C10" s="126"/>
      <c r="D10" s="30" t="s">
        <v>28</v>
      </c>
      <c r="E10" s="52">
        <v>10325578</v>
      </c>
      <c r="F10" s="52">
        <v>3149481</v>
      </c>
      <c r="G10" s="52">
        <v>3856178</v>
      </c>
      <c r="H10" s="52">
        <v>3087670</v>
      </c>
      <c r="I10" s="52">
        <v>881417</v>
      </c>
      <c r="J10" s="52">
        <v>2062284</v>
      </c>
      <c r="K10" s="52">
        <v>3308951</v>
      </c>
      <c r="L10" s="52">
        <v>8483590</v>
      </c>
      <c r="M10" s="52">
        <v>746659</v>
      </c>
      <c r="N10" s="51">
        <v>35901808</v>
      </c>
      <c r="O10" s="10"/>
      <c r="P10" s="22"/>
      <c r="Q10" s="50"/>
      <c r="R10" s="45"/>
      <c r="S10" s="16"/>
      <c r="T10" s="16"/>
      <c r="U10" s="1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s="2" customFormat="1" ht="16.5" customHeight="1">
      <c r="A11" s="11"/>
      <c r="B11" s="9"/>
      <c r="C11" s="127"/>
      <c r="D11" s="29" t="s">
        <v>27</v>
      </c>
      <c r="E11" s="52">
        <v>265809437</v>
      </c>
      <c r="F11" s="52">
        <v>85243180</v>
      </c>
      <c r="G11" s="52">
        <v>102975927</v>
      </c>
      <c r="H11" s="52">
        <v>108537384</v>
      </c>
      <c r="I11" s="52">
        <v>41556271</v>
      </c>
      <c r="J11" s="52">
        <v>59263394</v>
      </c>
      <c r="K11" s="52">
        <v>128305320</v>
      </c>
      <c r="L11" s="52">
        <v>215992439</v>
      </c>
      <c r="M11" s="52">
        <v>15387334</v>
      </c>
      <c r="N11" s="51">
        <v>1023070686</v>
      </c>
      <c r="O11" s="10"/>
      <c r="P11" s="22"/>
      <c r="Q11" s="50"/>
      <c r="R11" s="45"/>
      <c r="S11" s="16"/>
      <c r="T11" s="16"/>
      <c r="U11" s="16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s="2" customFormat="1" ht="16.5" customHeight="1">
      <c r="A12" s="11"/>
      <c r="B12" s="9"/>
      <c r="C12" s="128"/>
      <c r="D12" s="49" t="s">
        <v>1</v>
      </c>
      <c r="E12" s="25">
        <v>276135014.81</v>
      </c>
      <c r="F12" s="25">
        <v>88392661</v>
      </c>
      <c r="G12" s="25">
        <v>106832105</v>
      </c>
      <c r="H12" s="25">
        <v>111625054</v>
      </c>
      <c r="I12" s="25">
        <v>42437688</v>
      </c>
      <c r="J12" s="25">
        <v>61325678</v>
      </c>
      <c r="K12" s="25">
        <v>131614271</v>
      </c>
      <c r="L12" s="25">
        <v>224476029</v>
      </c>
      <c r="M12" s="25">
        <v>16133993</v>
      </c>
      <c r="N12" s="25">
        <v>1058972494</v>
      </c>
      <c r="O12" s="10"/>
      <c r="P12" s="22"/>
      <c r="Q12" s="22"/>
      <c r="R12" s="45"/>
      <c r="S12" s="16"/>
      <c r="T12" s="16"/>
      <c r="U12" s="16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s="2" customFormat="1" ht="16.5" customHeight="1">
      <c r="A13" s="11"/>
      <c r="B13" s="9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10"/>
      <c r="P13" s="22"/>
      <c r="Q13" s="22"/>
      <c r="R13" s="45"/>
      <c r="S13" s="16"/>
      <c r="T13" s="16"/>
      <c r="U13" s="16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</sheetData>
  <mergeCells count="4">
    <mergeCell ref="C4:C6"/>
    <mergeCell ref="C10:C12"/>
    <mergeCell ref="C3:D3"/>
    <mergeCell ref="C9:D9"/>
  </mergeCells>
  <printOptions horizontalCentered="1" verticalCentered="1"/>
  <pageMargins left="0.39370078740157483" right="0.39370078740157483" top="0.98425196850393704" bottom="0.78740157480314965" header="0" footer="0"/>
  <pageSetup paperSize="9" scale="74" orientation="landscape" verticalDpi="1200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Q238"/>
  <sheetViews>
    <sheetView showGridLines="0" view="pageBreakPreview" zoomScaleNormal="100" zoomScaleSheetLayoutView="100" workbookViewId="0">
      <selection activeCell="C3" sqref="C3"/>
    </sheetView>
  </sheetViews>
  <sheetFormatPr baseColWidth="10" defaultRowHeight="12.75"/>
  <cols>
    <col min="1" max="1" width="5.7109375" style="6" customWidth="1"/>
    <col min="2" max="2" width="1.7109375" style="5" customWidth="1"/>
    <col min="3" max="3" width="63.42578125" style="2" customWidth="1"/>
    <col min="4" max="4" width="10.85546875" style="2" customWidth="1"/>
    <col min="5" max="5" width="11.7109375" style="2" customWidth="1"/>
    <col min="6" max="6" width="12.7109375" style="4" customWidth="1"/>
    <col min="7" max="7" width="1.7109375" style="3" customWidth="1"/>
    <col min="8" max="8" width="2" style="2" customWidth="1"/>
    <col min="9" max="16384" width="11.42578125" style="2"/>
  </cols>
  <sheetData>
    <row r="1" spans="1:17" ht="16.5" customHeight="1">
      <c r="D1" s="41"/>
    </row>
    <row r="2" spans="1:17" ht="16.5" customHeight="1">
      <c r="A2" s="11"/>
      <c r="B2" s="9"/>
      <c r="C2" s="40"/>
      <c r="E2" s="40"/>
      <c r="F2" s="39"/>
      <c r="G2" s="38"/>
      <c r="H2" s="37"/>
      <c r="I2" s="7"/>
      <c r="J2" s="7"/>
      <c r="K2" s="7"/>
      <c r="L2" s="7"/>
      <c r="M2" s="7"/>
      <c r="N2" s="7"/>
      <c r="O2" s="7"/>
      <c r="P2" s="7"/>
      <c r="Q2" s="7"/>
    </row>
    <row r="3" spans="1:17" ht="60" customHeight="1">
      <c r="A3" s="11"/>
      <c r="B3" s="9"/>
      <c r="C3" s="72" t="s">
        <v>111</v>
      </c>
      <c r="D3" s="134" t="s">
        <v>110</v>
      </c>
      <c r="E3" s="139" t="s">
        <v>0</v>
      </c>
      <c r="F3" s="140"/>
      <c r="H3" s="22"/>
      <c r="I3" s="7"/>
      <c r="J3" s="7"/>
      <c r="K3" s="7"/>
      <c r="L3" s="7"/>
      <c r="M3" s="7"/>
      <c r="N3" s="7"/>
      <c r="O3" s="7"/>
      <c r="P3" s="7"/>
      <c r="Q3" s="7"/>
    </row>
    <row r="4" spans="1:17" ht="16.5" customHeight="1">
      <c r="A4" s="11"/>
      <c r="B4" s="9"/>
      <c r="C4" s="81" t="s">
        <v>109</v>
      </c>
      <c r="D4" s="135"/>
      <c r="E4" s="80" t="s">
        <v>63</v>
      </c>
      <c r="F4" s="25" t="s">
        <v>62</v>
      </c>
      <c r="G4" s="10"/>
      <c r="H4" s="22"/>
      <c r="I4" s="7"/>
      <c r="J4" s="7"/>
      <c r="K4" s="7"/>
      <c r="L4" s="7"/>
      <c r="M4" s="7"/>
      <c r="N4" s="7"/>
      <c r="O4" s="7"/>
      <c r="P4" s="7"/>
      <c r="Q4" s="7"/>
    </row>
    <row r="5" spans="1:17" ht="16.5" customHeight="1">
      <c r="A5" s="11"/>
      <c r="B5" s="9"/>
      <c r="C5" s="78" t="s">
        <v>108</v>
      </c>
      <c r="D5" s="77" t="s">
        <v>107</v>
      </c>
      <c r="E5" s="74">
        <v>167</v>
      </c>
      <c r="F5" s="73">
        <v>1429</v>
      </c>
      <c r="G5" s="10"/>
      <c r="H5" s="22"/>
      <c r="I5" s="7"/>
      <c r="J5" s="7"/>
      <c r="K5" s="7"/>
      <c r="L5" s="7"/>
      <c r="M5" s="7"/>
      <c r="N5" s="7"/>
      <c r="O5" s="7"/>
      <c r="P5" s="7"/>
      <c r="Q5" s="7"/>
    </row>
    <row r="6" spans="1:17" ht="16.5" customHeight="1">
      <c r="A6" s="11"/>
      <c r="B6" s="9"/>
      <c r="C6" s="78" t="s">
        <v>106</v>
      </c>
      <c r="D6" s="77" t="s">
        <v>105</v>
      </c>
      <c r="E6" s="74">
        <v>3</v>
      </c>
      <c r="F6" s="73">
        <v>127</v>
      </c>
      <c r="G6" s="10"/>
      <c r="H6" s="22"/>
      <c r="I6" s="7"/>
      <c r="J6" s="7"/>
      <c r="K6" s="7"/>
      <c r="L6" s="7"/>
      <c r="M6" s="7"/>
      <c r="N6" s="7"/>
      <c r="O6" s="7"/>
      <c r="P6" s="7"/>
      <c r="Q6" s="7"/>
    </row>
    <row r="7" spans="1:17" ht="16.5" customHeight="1">
      <c r="A7" s="11"/>
      <c r="B7" s="9"/>
      <c r="C7" s="78" t="s">
        <v>104</v>
      </c>
      <c r="D7" s="77" t="s">
        <v>103</v>
      </c>
      <c r="E7" s="74">
        <v>574</v>
      </c>
      <c r="F7" s="73">
        <v>12020</v>
      </c>
      <c r="G7" s="10"/>
      <c r="H7" s="22"/>
      <c r="I7" s="7"/>
      <c r="J7" s="7"/>
      <c r="K7" s="7"/>
      <c r="L7" s="7"/>
      <c r="M7" s="7"/>
      <c r="N7" s="7"/>
      <c r="O7" s="7"/>
      <c r="P7" s="7"/>
      <c r="Q7" s="7"/>
    </row>
    <row r="8" spans="1:17" ht="16.5" customHeight="1">
      <c r="A8" s="11"/>
      <c r="B8" s="9"/>
      <c r="C8" s="78" t="s">
        <v>102</v>
      </c>
      <c r="D8" s="77" t="s">
        <v>101</v>
      </c>
      <c r="E8" s="74">
        <v>3</v>
      </c>
      <c r="F8" s="73">
        <v>1882</v>
      </c>
      <c r="G8" s="10"/>
      <c r="H8" s="22"/>
      <c r="I8" s="7"/>
      <c r="J8" s="7"/>
      <c r="K8" s="7"/>
      <c r="L8" s="7"/>
      <c r="M8" s="7"/>
      <c r="N8" s="7"/>
      <c r="O8" s="7"/>
      <c r="P8" s="7"/>
      <c r="Q8" s="7"/>
    </row>
    <row r="9" spans="1:17" ht="16.5" customHeight="1">
      <c r="A9" s="11"/>
      <c r="B9" s="9"/>
      <c r="C9" s="78" t="s">
        <v>100</v>
      </c>
      <c r="D9" s="77" t="s">
        <v>99</v>
      </c>
      <c r="E9" s="74">
        <v>19</v>
      </c>
      <c r="F9" s="73">
        <v>895</v>
      </c>
      <c r="G9" s="10"/>
      <c r="H9" s="27"/>
      <c r="I9" s="7"/>
      <c r="J9" s="7"/>
      <c r="K9" s="7"/>
      <c r="L9" s="7"/>
      <c r="M9" s="7"/>
      <c r="N9" s="7"/>
      <c r="O9" s="7"/>
      <c r="P9" s="7"/>
      <c r="Q9" s="7"/>
    </row>
    <row r="10" spans="1:17" ht="16.5" customHeight="1">
      <c r="A10" s="11"/>
      <c r="B10" s="9"/>
      <c r="C10" s="78" t="s">
        <v>98</v>
      </c>
      <c r="D10" s="77" t="s">
        <v>97</v>
      </c>
      <c r="E10" s="74">
        <v>280</v>
      </c>
      <c r="F10" s="73">
        <v>7728</v>
      </c>
      <c r="G10" s="10"/>
      <c r="H10" s="22"/>
      <c r="I10" s="7"/>
      <c r="J10" s="7"/>
      <c r="K10" s="7"/>
      <c r="L10" s="7"/>
      <c r="M10" s="7"/>
      <c r="N10" s="7"/>
      <c r="O10" s="7"/>
      <c r="P10" s="7"/>
      <c r="Q10" s="7"/>
    </row>
    <row r="11" spans="1:17" ht="16.5" customHeight="1">
      <c r="A11" s="11"/>
      <c r="B11" s="9"/>
      <c r="C11" s="78" t="s">
        <v>96</v>
      </c>
      <c r="D11" s="77" t="s">
        <v>95</v>
      </c>
      <c r="E11" s="74">
        <v>1253</v>
      </c>
      <c r="F11" s="73">
        <v>28026</v>
      </c>
      <c r="G11" s="10"/>
      <c r="H11" s="22"/>
      <c r="I11" s="7"/>
      <c r="J11" s="7"/>
      <c r="K11" s="7"/>
      <c r="L11" s="7"/>
      <c r="M11" s="7"/>
      <c r="N11" s="7"/>
      <c r="O11" s="7"/>
      <c r="P11" s="7"/>
      <c r="Q11" s="7"/>
    </row>
    <row r="12" spans="1:17" ht="16.5" customHeight="1">
      <c r="A12" s="11"/>
      <c r="B12" s="9"/>
      <c r="C12" s="78" t="s">
        <v>94</v>
      </c>
      <c r="D12" s="77" t="s">
        <v>93</v>
      </c>
      <c r="E12" s="74">
        <v>953</v>
      </c>
      <c r="F12" s="73">
        <v>7448</v>
      </c>
      <c r="G12" s="10"/>
      <c r="H12" s="22"/>
      <c r="I12" s="7"/>
      <c r="J12" s="7"/>
      <c r="K12" s="7"/>
      <c r="L12" s="7"/>
      <c r="M12" s="7"/>
      <c r="N12" s="7"/>
      <c r="O12" s="7"/>
      <c r="P12" s="7"/>
      <c r="Q12" s="7"/>
    </row>
    <row r="13" spans="1:17" ht="16.5" customHeight="1">
      <c r="A13" s="11"/>
      <c r="B13" s="9"/>
      <c r="C13" s="78" t="s">
        <v>92</v>
      </c>
      <c r="D13" s="77" t="s">
        <v>91</v>
      </c>
      <c r="E13" s="74">
        <v>106</v>
      </c>
      <c r="F13" s="73">
        <v>6180</v>
      </c>
      <c r="G13" s="10"/>
      <c r="H13" s="22"/>
      <c r="I13" s="7"/>
      <c r="J13" s="7"/>
      <c r="K13" s="7"/>
      <c r="L13" s="7"/>
      <c r="M13" s="7"/>
      <c r="N13" s="7"/>
      <c r="O13" s="7"/>
      <c r="P13" s="7"/>
      <c r="Q13" s="7"/>
    </row>
    <row r="14" spans="1:17" ht="16.5" customHeight="1">
      <c r="A14" s="11"/>
      <c r="B14" s="9"/>
      <c r="C14" s="78" t="s">
        <v>90</v>
      </c>
      <c r="D14" s="77" t="s">
        <v>89</v>
      </c>
      <c r="E14" s="74">
        <v>539</v>
      </c>
      <c r="F14" s="73">
        <v>8886</v>
      </c>
      <c r="G14" s="10"/>
      <c r="H14" s="22"/>
      <c r="I14" s="7"/>
      <c r="J14" s="7"/>
      <c r="K14" s="7"/>
      <c r="L14" s="7"/>
      <c r="M14" s="7"/>
      <c r="N14" s="7"/>
      <c r="O14" s="7"/>
      <c r="P14" s="7"/>
      <c r="Q14" s="7"/>
    </row>
    <row r="15" spans="1:17" ht="16.5" customHeight="1">
      <c r="A15" s="11"/>
      <c r="B15" s="9"/>
      <c r="C15" s="78" t="s">
        <v>88</v>
      </c>
      <c r="D15" s="77" t="s">
        <v>87</v>
      </c>
      <c r="E15" s="74">
        <v>772</v>
      </c>
      <c r="F15" s="73">
        <v>10697</v>
      </c>
      <c r="G15" s="10"/>
      <c r="H15" s="27"/>
      <c r="I15" s="7"/>
      <c r="J15" s="7"/>
      <c r="K15" s="7"/>
      <c r="L15" s="7"/>
      <c r="M15" s="7"/>
      <c r="N15" s="7"/>
      <c r="O15" s="7"/>
      <c r="P15" s="7"/>
      <c r="Q15" s="7"/>
    </row>
    <row r="16" spans="1:17" ht="16.5" customHeight="1">
      <c r="A16" s="11"/>
      <c r="B16" s="9"/>
      <c r="C16" s="78" t="s">
        <v>86</v>
      </c>
      <c r="D16" s="77" t="s">
        <v>85</v>
      </c>
      <c r="E16" s="74">
        <v>43</v>
      </c>
      <c r="F16" s="73">
        <v>3941</v>
      </c>
      <c r="G16" s="10"/>
      <c r="H16" s="22"/>
      <c r="I16" s="7"/>
      <c r="J16" s="7"/>
      <c r="K16" s="7"/>
      <c r="L16" s="7"/>
      <c r="M16" s="7"/>
      <c r="N16" s="7"/>
      <c r="O16" s="7"/>
      <c r="P16" s="7"/>
      <c r="Q16" s="7"/>
    </row>
    <row r="17" spans="1:17" ht="16.5" customHeight="1">
      <c r="A17" s="11"/>
      <c r="B17" s="9"/>
      <c r="C17" s="78" t="s">
        <v>84</v>
      </c>
      <c r="D17" s="77" t="s">
        <v>83</v>
      </c>
      <c r="E17" s="74">
        <v>807</v>
      </c>
      <c r="F17" s="73">
        <v>19812</v>
      </c>
      <c r="G17" s="10"/>
      <c r="H17" s="22"/>
      <c r="I17" s="7"/>
      <c r="J17" s="7"/>
      <c r="K17" s="7"/>
      <c r="L17" s="7"/>
      <c r="M17" s="7"/>
      <c r="N17" s="7"/>
      <c r="O17" s="7"/>
      <c r="P17" s="7"/>
      <c r="Q17" s="7"/>
    </row>
    <row r="18" spans="1:17" ht="16.5" customHeight="1">
      <c r="A18" s="11"/>
      <c r="B18" s="9"/>
      <c r="C18" s="79" t="s">
        <v>82</v>
      </c>
      <c r="D18" s="77" t="s">
        <v>81</v>
      </c>
      <c r="E18" s="74">
        <v>601</v>
      </c>
      <c r="F18" s="73">
        <v>5860</v>
      </c>
      <c r="G18" s="10"/>
      <c r="H18" s="12"/>
      <c r="I18" s="7"/>
      <c r="J18" s="7"/>
      <c r="K18" s="7"/>
      <c r="L18" s="7"/>
      <c r="M18" s="7"/>
      <c r="N18" s="7"/>
      <c r="O18" s="7"/>
      <c r="P18" s="7"/>
      <c r="Q18" s="7"/>
    </row>
    <row r="19" spans="1:17" ht="16.5" customHeight="1">
      <c r="A19" s="11"/>
      <c r="B19" s="9"/>
      <c r="C19" s="75" t="s">
        <v>80</v>
      </c>
      <c r="D19" s="77" t="s">
        <v>79</v>
      </c>
      <c r="E19" s="74">
        <v>0</v>
      </c>
      <c r="F19" s="73">
        <v>45</v>
      </c>
      <c r="G19" s="10"/>
      <c r="H19" s="12"/>
      <c r="I19" s="7"/>
      <c r="J19" s="7"/>
      <c r="K19" s="7"/>
      <c r="L19" s="7"/>
      <c r="M19" s="7"/>
      <c r="N19" s="7"/>
      <c r="O19" s="7"/>
      <c r="P19" s="7"/>
      <c r="Q19" s="7"/>
    </row>
    <row r="20" spans="1:17" ht="16.5" customHeight="1">
      <c r="A20" s="11"/>
      <c r="B20" s="9"/>
      <c r="C20" s="78" t="s">
        <v>78</v>
      </c>
      <c r="D20" s="77" t="s">
        <v>77</v>
      </c>
      <c r="E20" s="74">
        <v>83</v>
      </c>
      <c r="F20" s="73">
        <v>1636</v>
      </c>
      <c r="G20" s="10"/>
      <c r="H20" s="12"/>
      <c r="I20" s="7"/>
      <c r="J20" s="7"/>
      <c r="K20" s="7"/>
      <c r="L20" s="7"/>
      <c r="M20" s="7"/>
      <c r="N20" s="7"/>
      <c r="O20" s="7"/>
      <c r="P20" s="7"/>
      <c r="Q20" s="7"/>
    </row>
    <row r="21" spans="1:17" ht="16.5" customHeight="1">
      <c r="A21" s="11"/>
      <c r="B21" s="9"/>
      <c r="C21" s="78" t="s">
        <v>76</v>
      </c>
      <c r="D21" s="77" t="s">
        <v>75</v>
      </c>
      <c r="E21" s="74">
        <v>159</v>
      </c>
      <c r="F21" s="73">
        <v>3013</v>
      </c>
      <c r="G21" s="10"/>
      <c r="H21" s="12"/>
      <c r="I21" s="7"/>
      <c r="J21" s="7"/>
      <c r="K21" s="7"/>
      <c r="L21" s="7"/>
      <c r="M21" s="7"/>
      <c r="N21" s="7"/>
      <c r="O21" s="7"/>
      <c r="P21" s="7"/>
      <c r="Q21" s="7"/>
    </row>
    <row r="22" spans="1:17" ht="16.5" customHeight="1">
      <c r="A22" s="11"/>
      <c r="B22" s="9"/>
      <c r="C22" s="78" t="s">
        <v>74</v>
      </c>
      <c r="D22" s="77" t="s">
        <v>73</v>
      </c>
      <c r="E22" s="74">
        <v>55</v>
      </c>
      <c r="F22" s="73">
        <v>2200</v>
      </c>
      <c r="G22" s="10"/>
      <c r="H22" s="12"/>
      <c r="I22" s="7"/>
      <c r="J22" s="7"/>
      <c r="K22" s="7"/>
      <c r="L22" s="7"/>
      <c r="M22" s="7"/>
      <c r="N22" s="7"/>
      <c r="O22" s="7"/>
      <c r="P22" s="7"/>
      <c r="Q22" s="7"/>
    </row>
    <row r="23" spans="1:17" ht="16.5" customHeight="1">
      <c r="C23" s="78" t="s">
        <v>72</v>
      </c>
      <c r="D23" s="77" t="s">
        <v>71</v>
      </c>
      <c r="E23" s="74">
        <v>168</v>
      </c>
      <c r="F23" s="73">
        <v>5871</v>
      </c>
    </row>
    <row r="24" spans="1:17" ht="16.5" customHeight="1">
      <c r="C24" s="78" t="s">
        <v>70</v>
      </c>
      <c r="D24" s="77" t="s">
        <v>69</v>
      </c>
      <c r="E24" s="74">
        <v>0</v>
      </c>
      <c r="F24" s="73">
        <v>0</v>
      </c>
    </row>
    <row r="25" spans="1:17" ht="16.5" customHeight="1">
      <c r="C25" s="75" t="s">
        <v>68</v>
      </c>
      <c r="D25" s="77" t="s">
        <v>67</v>
      </c>
      <c r="E25" s="74">
        <v>0</v>
      </c>
      <c r="F25" s="73">
        <v>10</v>
      </c>
    </row>
    <row r="26" spans="1:17" ht="16.5" customHeight="1">
      <c r="C26" s="76" t="s">
        <v>66</v>
      </c>
      <c r="D26" s="75"/>
      <c r="E26" s="74">
        <v>152</v>
      </c>
      <c r="F26" s="73">
        <v>3177</v>
      </c>
    </row>
    <row r="27" spans="1:17" ht="16.5" customHeight="1">
      <c r="A27" s="2"/>
      <c r="B27" s="2"/>
      <c r="C27" s="61"/>
      <c r="D27" s="60" t="s">
        <v>1</v>
      </c>
      <c r="E27" s="25">
        <v>6737</v>
      </c>
      <c r="F27" s="25">
        <v>130883</v>
      </c>
    </row>
    <row r="28" spans="1:17" ht="16.5" customHeight="1">
      <c r="A28" s="2"/>
      <c r="B28" s="2"/>
      <c r="E28" s="36"/>
      <c r="F28" s="35"/>
    </row>
    <row r="29" spans="1:17" ht="16.5" customHeight="1">
      <c r="A29" s="2"/>
      <c r="B29" s="2"/>
      <c r="E29" s="36"/>
      <c r="F29" s="35"/>
    </row>
    <row r="30" spans="1:17" ht="60" customHeight="1">
      <c r="A30" s="2"/>
      <c r="B30" s="2"/>
      <c r="C30" s="72" t="s">
        <v>65</v>
      </c>
      <c r="D30" s="71"/>
      <c r="E30" s="139" t="s">
        <v>0</v>
      </c>
      <c r="F30" s="140"/>
    </row>
    <row r="31" spans="1:17" ht="16.5" customHeight="1">
      <c r="A31" s="2"/>
      <c r="B31" s="2"/>
      <c r="C31" s="137" t="s">
        <v>64</v>
      </c>
      <c r="D31" s="138"/>
      <c r="E31" s="70" t="s">
        <v>63</v>
      </c>
      <c r="F31" s="25" t="s">
        <v>62</v>
      </c>
      <c r="G31" s="2"/>
    </row>
    <row r="32" spans="1:17" ht="16.5" customHeight="1">
      <c r="C32" s="69" t="s">
        <v>61</v>
      </c>
      <c r="D32" s="62"/>
      <c r="E32" s="25">
        <v>56</v>
      </c>
      <c r="F32" s="25">
        <v>2637</v>
      </c>
    </row>
    <row r="33" spans="1:17" ht="16.5" customHeight="1">
      <c r="C33" s="68" t="s">
        <v>60</v>
      </c>
      <c r="D33" s="62"/>
      <c r="E33" s="64">
        <v>5</v>
      </c>
      <c r="F33" s="64">
        <v>347</v>
      </c>
    </row>
    <row r="34" spans="1:17" ht="16.5" customHeight="1">
      <c r="C34" s="68" t="s">
        <v>59</v>
      </c>
      <c r="D34" s="62"/>
      <c r="E34" s="64">
        <v>3</v>
      </c>
      <c r="F34" s="64">
        <v>595</v>
      </c>
    </row>
    <row r="35" spans="1:17" ht="16.5" customHeight="1">
      <c r="C35" s="68" t="s">
        <v>58</v>
      </c>
      <c r="D35" s="62"/>
      <c r="E35" s="64">
        <v>46</v>
      </c>
      <c r="F35" s="64">
        <v>1518</v>
      </c>
    </row>
    <row r="36" spans="1:17" ht="16.5" customHeight="1">
      <c r="A36" s="11"/>
      <c r="B36" s="9"/>
      <c r="C36" s="68" t="s">
        <v>57</v>
      </c>
      <c r="D36" s="62"/>
      <c r="E36" s="64">
        <v>2</v>
      </c>
      <c r="F36" s="64">
        <v>177</v>
      </c>
      <c r="G36" s="10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6.5" customHeight="1">
      <c r="A37" s="11"/>
      <c r="B37" s="9"/>
      <c r="C37" s="67" t="s">
        <v>56</v>
      </c>
      <c r="D37" s="62"/>
      <c r="E37" s="25">
        <v>1168</v>
      </c>
      <c r="F37" s="25">
        <v>19020</v>
      </c>
      <c r="G37" s="10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6.5" customHeight="1">
      <c r="A38" s="11"/>
      <c r="B38" s="9"/>
      <c r="C38" s="66" t="s">
        <v>55</v>
      </c>
      <c r="D38" s="65"/>
      <c r="E38" s="64">
        <v>141</v>
      </c>
      <c r="F38" s="64">
        <v>3392</v>
      </c>
      <c r="G38" s="10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6.5" customHeight="1">
      <c r="A39" s="11"/>
      <c r="B39" s="9"/>
      <c r="C39" s="66" t="s">
        <v>54</v>
      </c>
      <c r="D39" s="65"/>
      <c r="E39" s="64">
        <v>125</v>
      </c>
      <c r="F39" s="64">
        <v>1309</v>
      </c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6.5" customHeight="1">
      <c r="A40" s="11"/>
      <c r="B40" s="9"/>
      <c r="C40" s="66" t="s">
        <v>53</v>
      </c>
      <c r="D40" s="65"/>
      <c r="E40" s="64">
        <v>217</v>
      </c>
      <c r="F40" s="64">
        <v>4547</v>
      </c>
      <c r="G40" s="10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6.5" customHeight="1">
      <c r="A41" s="11"/>
      <c r="B41" s="9"/>
      <c r="C41" s="66" t="s">
        <v>52</v>
      </c>
      <c r="D41" s="65"/>
      <c r="E41" s="64">
        <v>387</v>
      </c>
      <c r="F41" s="64">
        <v>5451</v>
      </c>
      <c r="G41" s="10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6.5" customHeight="1">
      <c r="A42" s="11"/>
      <c r="B42" s="9"/>
      <c r="C42" s="66" t="s">
        <v>51</v>
      </c>
      <c r="D42" s="65"/>
      <c r="E42" s="64">
        <v>157</v>
      </c>
      <c r="F42" s="64">
        <v>773</v>
      </c>
      <c r="G42" s="10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6.5" customHeight="1">
      <c r="A43" s="11"/>
      <c r="B43" s="9"/>
      <c r="C43" s="66" t="s">
        <v>50</v>
      </c>
      <c r="D43" s="65"/>
      <c r="E43" s="64">
        <v>141</v>
      </c>
      <c r="F43" s="64">
        <v>3548</v>
      </c>
      <c r="G43" s="10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6.5" customHeight="1">
      <c r="A44" s="11"/>
      <c r="B44" s="9"/>
      <c r="C44" s="67" t="s">
        <v>49</v>
      </c>
      <c r="D44" s="62"/>
      <c r="E44" s="25">
        <v>5432</v>
      </c>
      <c r="F44" s="25">
        <v>105375</v>
      </c>
      <c r="G44" s="10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6.5" customHeight="1">
      <c r="A45" s="11"/>
      <c r="B45" s="9"/>
      <c r="C45" s="66" t="s">
        <v>48</v>
      </c>
      <c r="D45" s="65"/>
      <c r="E45" s="64">
        <v>12</v>
      </c>
      <c r="F45" s="64">
        <v>1088</v>
      </c>
      <c r="G45" s="10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6.5" customHeight="1">
      <c r="A46" s="11"/>
      <c r="B46" s="9"/>
      <c r="C46" s="66" t="s">
        <v>47</v>
      </c>
      <c r="D46" s="65"/>
      <c r="E46" s="64">
        <v>4206</v>
      </c>
      <c r="F46" s="64">
        <v>76634</v>
      </c>
      <c r="G46" s="10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6.5" customHeight="1">
      <c r="A47" s="11"/>
      <c r="B47" s="9"/>
      <c r="C47" s="66" t="s">
        <v>46</v>
      </c>
      <c r="D47" s="65"/>
      <c r="E47" s="64">
        <v>731</v>
      </c>
      <c r="F47" s="64">
        <v>17225</v>
      </c>
      <c r="G47" s="10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6.5" customHeight="1">
      <c r="A48" s="11"/>
      <c r="B48" s="9"/>
      <c r="C48" s="66" t="s">
        <v>45</v>
      </c>
      <c r="D48" s="65"/>
      <c r="E48" s="64">
        <v>295</v>
      </c>
      <c r="F48" s="64">
        <v>8881</v>
      </c>
      <c r="G48" s="10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6.5" customHeight="1">
      <c r="A49" s="11"/>
      <c r="B49" s="9"/>
      <c r="C49" s="66" t="s">
        <v>44</v>
      </c>
      <c r="D49" s="65"/>
      <c r="E49" s="64">
        <v>188</v>
      </c>
      <c r="F49" s="64">
        <v>1547</v>
      </c>
      <c r="G49" s="10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6.5" customHeight="1">
      <c r="A50" s="11"/>
      <c r="B50" s="9"/>
      <c r="C50" s="67" t="s">
        <v>43</v>
      </c>
      <c r="D50" s="62"/>
      <c r="E50" s="25">
        <v>18</v>
      </c>
      <c r="F50" s="25">
        <v>523</v>
      </c>
      <c r="G50" s="10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6.5" customHeight="1">
      <c r="A51" s="11"/>
      <c r="B51" s="9"/>
      <c r="C51" s="66" t="s">
        <v>42</v>
      </c>
      <c r="D51" s="65"/>
      <c r="E51" s="64">
        <v>17</v>
      </c>
      <c r="F51" s="64">
        <v>515</v>
      </c>
      <c r="G51" s="10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6.5" customHeight="1">
      <c r="A52" s="11"/>
      <c r="B52" s="9"/>
      <c r="C52" s="66" t="s">
        <v>41</v>
      </c>
      <c r="D52" s="65"/>
      <c r="E52" s="64">
        <v>1</v>
      </c>
      <c r="F52" s="64">
        <v>8</v>
      </c>
      <c r="G52" s="10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6.5" customHeight="1">
      <c r="A53" s="11"/>
      <c r="B53" s="9"/>
      <c r="C53" s="63" t="s">
        <v>40</v>
      </c>
      <c r="D53" s="62"/>
      <c r="E53" s="25">
        <v>63</v>
      </c>
      <c r="F53" s="25">
        <v>3328</v>
      </c>
      <c r="G53" s="10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6.5" customHeight="1">
      <c r="A54" s="11"/>
      <c r="B54" s="9"/>
      <c r="C54" s="61"/>
      <c r="D54" s="60" t="s">
        <v>1</v>
      </c>
      <c r="E54" s="25">
        <v>6737</v>
      </c>
      <c r="F54" s="25">
        <v>130883</v>
      </c>
      <c r="G54" s="10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6.5" customHeight="1">
      <c r="A55" s="11"/>
      <c r="B55" s="9"/>
      <c r="C55" s="10"/>
      <c r="D55" s="10"/>
      <c r="E55" s="10"/>
      <c r="F55" s="10"/>
      <c r="G55" s="10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6.5" customHeight="1">
      <c r="A56" s="11"/>
      <c r="B56" s="9"/>
      <c r="C56" s="7"/>
      <c r="D56" s="7"/>
      <c r="E56" s="7"/>
      <c r="F56" s="8"/>
      <c r="G56" s="10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6.5" customHeight="1">
      <c r="A57" s="11"/>
      <c r="B57" s="9"/>
      <c r="C57" s="136"/>
      <c r="D57" s="136"/>
      <c r="E57" s="7"/>
      <c r="F57" s="8"/>
      <c r="G57" s="10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6.5" customHeight="1">
      <c r="A58" s="11"/>
      <c r="B58" s="9"/>
      <c r="C58" s="7"/>
      <c r="D58" s="59"/>
      <c r="E58" s="8"/>
      <c r="F58" s="8"/>
      <c r="G58" s="10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6.5" customHeight="1">
      <c r="A59" s="11"/>
      <c r="B59" s="9"/>
      <c r="C59" s="7"/>
      <c r="D59" s="59"/>
      <c r="E59" s="8"/>
      <c r="F59" s="8"/>
      <c r="G59" s="10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6.5" customHeight="1">
      <c r="A60" s="11"/>
      <c r="B60" s="9"/>
      <c r="C60" s="7"/>
      <c r="D60" s="7"/>
      <c r="E60" s="7"/>
      <c r="F60" s="8"/>
      <c r="G60" s="10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6.5" customHeight="1">
      <c r="A61" s="11"/>
      <c r="B61" s="9"/>
      <c r="C61" s="7"/>
      <c r="D61" s="7"/>
      <c r="E61" s="7"/>
      <c r="F61" s="8"/>
      <c r="G61" s="10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6.5" customHeight="1">
      <c r="A62" s="11"/>
      <c r="B62" s="9"/>
      <c r="C62" s="7"/>
      <c r="D62" s="7"/>
      <c r="E62" s="7"/>
      <c r="F62" s="8"/>
      <c r="G62" s="10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6.5" customHeight="1">
      <c r="A63" s="11"/>
      <c r="B63" s="9"/>
      <c r="C63" s="7"/>
      <c r="D63" s="7"/>
      <c r="E63" s="7"/>
      <c r="F63" s="8"/>
      <c r="G63" s="10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6.5" customHeight="1">
      <c r="A64" s="11"/>
      <c r="B64" s="9"/>
      <c r="C64" s="7"/>
      <c r="D64" s="7"/>
      <c r="E64" s="7"/>
      <c r="F64" s="8"/>
      <c r="G64" s="10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6.5" customHeight="1">
      <c r="A65" s="11"/>
      <c r="B65" s="9"/>
      <c r="C65" s="7"/>
      <c r="D65" s="7"/>
      <c r="E65" s="7"/>
      <c r="F65" s="8"/>
      <c r="G65" s="10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6.5" customHeight="1">
      <c r="A66" s="11"/>
      <c r="B66" s="9"/>
      <c r="C66" s="7"/>
      <c r="D66" s="7"/>
      <c r="E66" s="7"/>
      <c r="F66" s="8"/>
      <c r="G66" s="10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6.5" customHeight="1">
      <c r="A67" s="11"/>
      <c r="B67" s="9"/>
      <c r="C67" s="7"/>
      <c r="D67" s="7"/>
      <c r="E67" s="7"/>
      <c r="F67" s="8"/>
      <c r="G67" s="10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6.5" customHeight="1">
      <c r="A68" s="11"/>
      <c r="B68" s="9"/>
      <c r="C68" s="7"/>
      <c r="D68" s="7"/>
      <c r="E68" s="7"/>
      <c r="F68" s="8"/>
      <c r="G68" s="10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6.5" customHeight="1">
      <c r="A69" s="11"/>
      <c r="B69" s="9"/>
      <c r="C69" s="7"/>
      <c r="D69" s="7"/>
      <c r="E69" s="7"/>
      <c r="F69" s="8"/>
      <c r="G69" s="10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6.5" customHeight="1">
      <c r="A70" s="11"/>
      <c r="B70" s="9"/>
      <c r="C70" s="7"/>
      <c r="D70" s="7"/>
      <c r="E70" s="7"/>
      <c r="F70" s="8"/>
      <c r="G70" s="10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6.5" customHeight="1">
      <c r="A71" s="11"/>
      <c r="B71" s="9"/>
      <c r="C71" s="7"/>
      <c r="D71" s="7"/>
      <c r="E71" s="7"/>
      <c r="F71" s="8"/>
      <c r="G71" s="10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6.5" customHeight="1">
      <c r="A72" s="11"/>
      <c r="B72" s="9"/>
      <c r="C72" s="7"/>
      <c r="D72" s="7"/>
      <c r="E72" s="7"/>
      <c r="F72" s="8"/>
      <c r="G72" s="10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6.5" customHeight="1">
      <c r="A73" s="11"/>
      <c r="B73" s="9"/>
      <c r="C73" s="7"/>
      <c r="D73" s="7"/>
      <c r="E73" s="7"/>
      <c r="F73" s="8"/>
      <c r="G73" s="10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6.5" customHeight="1">
      <c r="A74" s="11"/>
      <c r="B74" s="9"/>
      <c r="C74" s="7"/>
      <c r="D74" s="7"/>
      <c r="E74" s="7"/>
      <c r="F74" s="8"/>
      <c r="G74" s="10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6.5" customHeight="1">
      <c r="A75" s="11"/>
      <c r="B75" s="9"/>
      <c r="C75" s="7"/>
      <c r="D75" s="7"/>
      <c r="E75" s="7"/>
      <c r="F75" s="8"/>
      <c r="G75" s="10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16.5" customHeight="1">
      <c r="A76" s="11"/>
      <c r="B76" s="9"/>
      <c r="C76" s="7"/>
      <c r="D76" s="7"/>
      <c r="E76" s="7"/>
      <c r="F76" s="8"/>
      <c r="G76" s="10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6.5" customHeight="1">
      <c r="A77" s="11"/>
      <c r="B77" s="9"/>
      <c r="C77" s="7"/>
      <c r="D77" s="7"/>
      <c r="E77" s="7"/>
      <c r="F77" s="8"/>
      <c r="G77" s="10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24" customHeight="1">
      <c r="A78" s="11"/>
      <c r="B78" s="9"/>
      <c r="C78" s="7"/>
      <c r="D78" s="7"/>
      <c r="E78" s="7"/>
      <c r="F78" s="8"/>
      <c r="G78" s="10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24" customHeight="1">
      <c r="A79" s="11"/>
      <c r="B79" s="9"/>
      <c r="C79" s="7"/>
      <c r="D79" s="7"/>
      <c r="E79" s="7"/>
      <c r="F79" s="8"/>
      <c r="G79" s="10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24" customHeight="1">
      <c r="A80" s="11"/>
      <c r="B80" s="9"/>
      <c r="C80" s="7"/>
      <c r="D80" s="7"/>
      <c r="E80" s="7"/>
      <c r="F80" s="8"/>
      <c r="G80" s="10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24" customHeight="1">
      <c r="A81" s="11"/>
      <c r="B81" s="9"/>
      <c r="C81" s="7"/>
      <c r="D81" s="7"/>
      <c r="E81" s="7"/>
      <c r="F81" s="8"/>
      <c r="G81" s="10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24" customHeight="1">
      <c r="A82" s="11"/>
      <c r="B82" s="9"/>
      <c r="C82" s="7"/>
      <c r="D82" s="7"/>
      <c r="E82" s="7"/>
      <c r="F82" s="8"/>
      <c r="G82" s="10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24" customHeight="1">
      <c r="A83" s="11"/>
      <c r="B83" s="9"/>
      <c r="C83" s="7"/>
      <c r="D83" s="7"/>
      <c r="E83" s="7"/>
      <c r="F83" s="8"/>
      <c r="G83" s="10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24" customHeight="1">
      <c r="A84" s="11"/>
      <c r="B84" s="9"/>
      <c r="C84" s="7"/>
      <c r="D84" s="7"/>
      <c r="E84" s="7"/>
      <c r="F84" s="8"/>
      <c r="G84" s="10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24" customHeight="1">
      <c r="A85" s="11"/>
      <c r="B85" s="9"/>
      <c r="C85" s="7"/>
      <c r="D85" s="7"/>
      <c r="E85" s="7"/>
      <c r="F85" s="8"/>
      <c r="G85" s="10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24" customHeight="1">
      <c r="A86" s="11"/>
      <c r="B86" s="9"/>
      <c r="C86" s="7"/>
      <c r="D86" s="7"/>
      <c r="E86" s="7"/>
      <c r="F86" s="8"/>
      <c r="G86" s="10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24" customHeight="1">
      <c r="A87" s="11"/>
      <c r="B87" s="9"/>
      <c r="C87" s="7"/>
      <c r="D87" s="7"/>
      <c r="E87" s="7"/>
      <c r="F87" s="8"/>
      <c r="G87" s="10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24" customHeight="1">
      <c r="A88" s="11"/>
      <c r="B88" s="9"/>
      <c r="C88" s="7"/>
      <c r="D88" s="7"/>
      <c r="E88" s="7"/>
      <c r="F88" s="8"/>
      <c r="G88" s="10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24" customHeight="1">
      <c r="A89" s="11"/>
      <c r="B89" s="9"/>
      <c r="C89" s="7"/>
      <c r="D89" s="7"/>
      <c r="E89" s="7"/>
      <c r="F89" s="8"/>
      <c r="G89" s="10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24" customHeight="1">
      <c r="A90" s="11"/>
      <c r="B90" s="9"/>
      <c r="C90" s="7"/>
      <c r="D90" s="7"/>
      <c r="E90" s="7"/>
      <c r="F90" s="8"/>
      <c r="G90" s="10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24" customHeight="1">
      <c r="A91" s="11"/>
      <c r="B91" s="9"/>
      <c r="C91" s="7"/>
      <c r="D91" s="7"/>
      <c r="E91" s="7"/>
      <c r="F91" s="8"/>
      <c r="G91" s="10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24" customHeight="1">
      <c r="A92" s="11"/>
      <c r="B92" s="9"/>
      <c r="C92" s="7"/>
      <c r="D92" s="7"/>
      <c r="E92" s="7"/>
      <c r="F92" s="8"/>
      <c r="G92" s="10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24" customHeight="1">
      <c r="A93" s="11"/>
      <c r="B93" s="9"/>
      <c r="C93" s="7"/>
      <c r="D93" s="7"/>
      <c r="E93" s="7"/>
      <c r="F93" s="8"/>
      <c r="G93" s="10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24" customHeight="1">
      <c r="A94" s="11"/>
      <c r="B94" s="9"/>
      <c r="C94" s="7"/>
      <c r="D94" s="7"/>
      <c r="E94" s="7"/>
      <c r="F94" s="8"/>
      <c r="G94" s="10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24" customHeight="1">
      <c r="A95" s="11"/>
      <c r="B95" s="9"/>
      <c r="C95" s="7"/>
      <c r="D95" s="7"/>
      <c r="E95" s="7"/>
      <c r="F95" s="8"/>
      <c r="G95" s="10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24" customHeight="1">
      <c r="A96" s="11"/>
      <c r="B96" s="9"/>
      <c r="C96" s="7"/>
      <c r="D96" s="7"/>
      <c r="E96" s="7"/>
      <c r="F96" s="8"/>
      <c r="G96" s="10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24" customHeight="1">
      <c r="A97" s="11"/>
      <c r="B97" s="9"/>
      <c r="C97" s="7"/>
      <c r="D97" s="7"/>
      <c r="E97" s="7"/>
      <c r="F97" s="8"/>
      <c r="G97" s="10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24" customHeight="1">
      <c r="A98" s="11"/>
      <c r="B98" s="9"/>
      <c r="C98" s="7"/>
      <c r="D98" s="7"/>
      <c r="E98" s="7"/>
      <c r="F98" s="8"/>
      <c r="G98" s="10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24" customHeight="1">
      <c r="A99" s="11"/>
      <c r="B99" s="9"/>
      <c r="C99" s="7"/>
      <c r="D99" s="7"/>
      <c r="E99" s="7"/>
      <c r="F99" s="8"/>
      <c r="G99" s="10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24" customHeight="1">
      <c r="A100" s="11"/>
      <c r="B100" s="9"/>
      <c r="C100" s="7"/>
      <c r="D100" s="7"/>
      <c r="E100" s="7"/>
      <c r="F100" s="8"/>
      <c r="G100" s="10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24" customHeight="1">
      <c r="A101" s="11"/>
      <c r="B101" s="9"/>
      <c r="C101" s="7"/>
      <c r="D101" s="7"/>
      <c r="E101" s="7"/>
      <c r="F101" s="8"/>
      <c r="G101" s="10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24" customHeight="1">
      <c r="A102" s="11"/>
      <c r="B102" s="9"/>
      <c r="C102" s="7"/>
      <c r="D102" s="7"/>
      <c r="E102" s="7"/>
      <c r="F102" s="8"/>
      <c r="G102" s="10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24" customHeight="1">
      <c r="A103" s="11"/>
      <c r="B103" s="9"/>
      <c r="C103" s="7"/>
      <c r="D103" s="7"/>
      <c r="E103" s="7"/>
      <c r="F103" s="8"/>
      <c r="G103" s="10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24" customHeight="1">
      <c r="A104" s="11"/>
      <c r="B104" s="9"/>
      <c r="C104" s="7"/>
      <c r="D104" s="7"/>
      <c r="E104" s="7"/>
      <c r="F104" s="8"/>
      <c r="G104" s="10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24" customHeight="1">
      <c r="A105" s="11"/>
      <c r="B105" s="9"/>
      <c r="C105" s="7"/>
      <c r="D105" s="7"/>
      <c r="E105" s="7"/>
      <c r="F105" s="8"/>
      <c r="G105" s="10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24" customHeight="1">
      <c r="A106" s="11"/>
      <c r="B106" s="9"/>
      <c r="C106" s="7"/>
      <c r="D106" s="7"/>
      <c r="E106" s="7"/>
      <c r="F106" s="8"/>
      <c r="G106" s="10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24" customHeight="1">
      <c r="A107" s="11"/>
      <c r="B107" s="9"/>
      <c r="C107" s="7"/>
      <c r="D107" s="7"/>
      <c r="E107" s="7"/>
      <c r="F107" s="8"/>
      <c r="G107" s="10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24" customHeight="1">
      <c r="A108" s="11"/>
      <c r="B108" s="9"/>
      <c r="C108" s="7"/>
      <c r="D108" s="7"/>
      <c r="E108" s="7"/>
      <c r="F108" s="8"/>
      <c r="G108" s="10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24" customHeight="1">
      <c r="A109" s="11"/>
      <c r="B109" s="9"/>
      <c r="C109" s="7"/>
      <c r="D109" s="7"/>
      <c r="E109" s="7"/>
      <c r="F109" s="8"/>
      <c r="G109" s="10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24" customHeight="1">
      <c r="A110" s="11"/>
      <c r="B110" s="9"/>
      <c r="C110" s="7"/>
      <c r="D110" s="7"/>
      <c r="E110" s="7"/>
      <c r="F110" s="8"/>
      <c r="G110" s="10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24" customHeight="1">
      <c r="A111" s="11"/>
      <c r="B111" s="9"/>
      <c r="C111" s="7"/>
      <c r="D111" s="7"/>
      <c r="E111" s="7"/>
      <c r="F111" s="8"/>
      <c r="G111" s="10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24" customHeight="1">
      <c r="A112" s="11"/>
      <c r="B112" s="9"/>
      <c r="C112" s="7"/>
      <c r="D112" s="7"/>
      <c r="E112" s="7"/>
      <c r="F112" s="8"/>
      <c r="G112" s="10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24" customHeight="1">
      <c r="A113" s="11"/>
      <c r="B113" s="9"/>
      <c r="C113" s="7"/>
      <c r="D113" s="7"/>
      <c r="E113" s="7"/>
      <c r="F113" s="8"/>
      <c r="G113" s="10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24" customHeight="1">
      <c r="A114" s="11"/>
      <c r="B114" s="9"/>
      <c r="C114" s="7"/>
      <c r="D114" s="7"/>
      <c r="E114" s="7"/>
      <c r="F114" s="8"/>
      <c r="G114" s="10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>
      <c r="A115" s="11"/>
      <c r="B115" s="9"/>
      <c r="C115" s="7"/>
      <c r="D115" s="7"/>
      <c r="E115" s="7"/>
      <c r="F115" s="8"/>
      <c r="G115" s="10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>
      <c r="A116" s="11"/>
      <c r="B116" s="9"/>
      <c r="C116" s="7"/>
      <c r="D116" s="7"/>
      <c r="E116" s="7"/>
      <c r="F116" s="8"/>
      <c r="G116" s="10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>
      <c r="A117" s="11"/>
      <c r="B117" s="9"/>
      <c r="C117" s="7"/>
      <c r="D117" s="7"/>
      <c r="E117" s="7"/>
      <c r="F117" s="8"/>
      <c r="G117" s="10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>
      <c r="A118" s="11"/>
      <c r="B118" s="9"/>
      <c r="C118" s="7"/>
      <c r="D118" s="7"/>
      <c r="E118" s="7"/>
      <c r="F118" s="8"/>
      <c r="G118" s="10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>
      <c r="A119" s="11"/>
      <c r="B119" s="9"/>
      <c r="C119" s="7"/>
      <c r="D119" s="7"/>
      <c r="E119" s="7"/>
      <c r="F119" s="8"/>
      <c r="G119" s="10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>
      <c r="A120" s="11"/>
      <c r="B120" s="9"/>
      <c r="C120" s="7"/>
      <c r="D120" s="7"/>
      <c r="E120" s="7"/>
      <c r="F120" s="8"/>
      <c r="G120" s="10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>
      <c r="A121" s="11"/>
      <c r="B121" s="9"/>
      <c r="C121" s="7"/>
      <c r="D121" s="7"/>
      <c r="E121" s="7"/>
      <c r="F121" s="8"/>
      <c r="G121" s="10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>
      <c r="A122" s="11"/>
      <c r="B122" s="9"/>
      <c r="C122" s="7"/>
      <c r="D122" s="7"/>
      <c r="E122" s="7"/>
      <c r="F122" s="8"/>
      <c r="G122" s="10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>
      <c r="A123" s="11"/>
      <c r="B123" s="9"/>
      <c r="C123" s="7"/>
      <c r="D123" s="7"/>
      <c r="E123" s="7"/>
      <c r="F123" s="8"/>
      <c r="G123" s="10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>
      <c r="A124" s="11"/>
      <c r="B124" s="9"/>
      <c r="C124" s="7"/>
      <c r="D124" s="7"/>
      <c r="E124" s="7"/>
      <c r="F124" s="8"/>
      <c r="G124" s="10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>
      <c r="A125" s="11"/>
      <c r="B125" s="9"/>
      <c r="C125" s="7"/>
      <c r="D125" s="7"/>
      <c r="E125" s="7"/>
      <c r="F125" s="8"/>
      <c r="G125" s="10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>
      <c r="A126" s="11"/>
      <c r="B126" s="9"/>
      <c r="C126" s="7"/>
      <c r="D126" s="7"/>
      <c r="E126" s="7"/>
      <c r="F126" s="8"/>
      <c r="G126" s="10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>
      <c r="A127" s="11"/>
      <c r="B127" s="9"/>
      <c r="C127" s="7"/>
      <c r="D127" s="7"/>
      <c r="E127" s="7"/>
      <c r="F127" s="8"/>
      <c r="G127" s="10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>
      <c r="A128" s="11"/>
      <c r="B128" s="9"/>
      <c r="C128" s="7"/>
      <c r="D128" s="7"/>
      <c r="E128" s="7"/>
      <c r="F128" s="8"/>
      <c r="G128" s="10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>
      <c r="A129" s="11"/>
      <c r="B129" s="9"/>
      <c r="C129" s="7"/>
      <c r="D129" s="7"/>
      <c r="E129" s="7"/>
      <c r="F129" s="8"/>
      <c r="G129" s="10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>
      <c r="A130" s="11"/>
      <c r="B130" s="9"/>
      <c r="C130" s="7"/>
      <c r="D130" s="7"/>
      <c r="E130" s="7"/>
      <c r="F130" s="8"/>
      <c r="G130" s="10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>
      <c r="A131" s="11"/>
      <c r="B131" s="9"/>
      <c r="C131" s="7"/>
      <c r="D131" s="7"/>
      <c r="E131" s="7"/>
      <c r="F131" s="8"/>
      <c r="G131" s="10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>
      <c r="A132" s="11"/>
      <c r="B132" s="9"/>
      <c r="C132" s="7"/>
      <c r="D132" s="7"/>
      <c r="E132" s="7"/>
      <c r="F132" s="8"/>
      <c r="G132" s="10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>
      <c r="A133" s="11"/>
      <c r="B133" s="9"/>
      <c r="C133" s="7"/>
      <c r="D133" s="7"/>
      <c r="E133" s="7"/>
      <c r="F133" s="8"/>
      <c r="G133" s="10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>
      <c r="A134" s="11"/>
      <c r="B134" s="9"/>
      <c r="C134" s="7"/>
      <c r="D134" s="7"/>
      <c r="E134" s="7"/>
      <c r="F134" s="8"/>
      <c r="G134" s="10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>
      <c r="A135" s="11"/>
      <c r="B135" s="9"/>
      <c r="C135" s="7"/>
      <c r="D135" s="7"/>
      <c r="E135" s="7"/>
      <c r="F135" s="8"/>
      <c r="G135" s="10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>
      <c r="A136" s="11"/>
      <c r="B136" s="9"/>
      <c r="C136" s="7"/>
      <c r="D136" s="7"/>
      <c r="E136" s="7"/>
      <c r="F136" s="8"/>
      <c r="G136" s="10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>
      <c r="A137" s="11"/>
      <c r="B137" s="9"/>
      <c r="C137" s="7"/>
      <c r="D137" s="7"/>
      <c r="E137" s="7"/>
      <c r="F137" s="8"/>
      <c r="G137" s="10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>
      <c r="A138" s="11"/>
      <c r="B138" s="9"/>
      <c r="C138" s="7"/>
      <c r="D138" s="7"/>
      <c r="E138" s="7"/>
      <c r="F138" s="8"/>
      <c r="G138" s="10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>
      <c r="A139" s="11"/>
      <c r="B139" s="9"/>
      <c r="C139" s="7"/>
      <c r="D139" s="7"/>
      <c r="E139" s="7"/>
      <c r="F139" s="8"/>
      <c r="G139" s="10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>
      <c r="A140" s="11"/>
      <c r="B140" s="9"/>
      <c r="C140" s="7"/>
      <c r="D140" s="7"/>
      <c r="E140" s="7"/>
      <c r="F140" s="8"/>
      <c r="G140" s="10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>
      <c r="A141" s="11"/>
      <c r="B141" s="9"/>
      <c r="C141" s="7"/>
      <c r="D141" s="7"/>
      <c r="E141" s="7"/>
      <c r="F141" s="8"/>
      <c r="G141" s="10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>
      <c r="A142" s="11"/>
      <c r="B142" s="9"/>
      <c r="C142" s="7"/>
      <c r="D142" s="7"/>
      <c r="E142" s="7"/>
      <c r="F142" s="8"/>
      <c r="G142" s="10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>
      <c r="A143" s="11"/>
      <c r="B143" s="9"/>
      <c r="C143" s="7"/>
      <c r="D143" s="7"/>
      <c r="E143" s="7"/>
      <c r="F143" s="8"/>
      <c r="G143" s="10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>
      <c r="A144" s="11"/>
      <c r="B144" s="9"/>
      <c r="C144" s="7"/>
      <c r="D144" s="7"/>
      <c r="E144" s="7"/>
      <c r="F144" s="8"/>
      <c r="G144" s="10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>
      <c r="A145" s="11"/>
      <c r="B145" s="9"/>
      <c r="C145" s="7"/>
      <c r="D145" s="7"/>
      <c r="E145" s="7"/>
      <c r="F145" s="8"/>
      <c r="G145" s="10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>
      <c r="A146" s="11"/>
      <c r="B146" s="9"/>
      <c r="C146" s="7"/>
      <c r="D146" s="7"/>
      <c r="E146" s="7"/>
      <c r="F146" s="8"/>
      <c r="G146" s="10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>
      <c r="A147" s="11"/>
      <c r="B147" s="9"/>
      <c r="C147" s="7"/>
      <c r="D147" s="7"/>
      <c r="E147" s="7"/>
      <c r="F147" s="8"/>
      <c r="G147" s="10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>
      <c r="A148" s="11"/>
      <c r="B148" s="9"/>
      <c r="C148" s="7"/>
      <c r="D148" s="7"/>
      <c r="E148" s="7"/>
      <c r="F148" s="8"/>
      <c r="G148" s="10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>
      <c r="A149" s="11"/>
      <c r="B149" s="9"/>
      <c r="C149" s="7"/>
      <c r="D149" s="7"/>
      <c r="E149" s="7"/>
      <c r="F149" s="8"/>
      <c r="G149" s="10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>
      <c r="A150" s="11"/>
      <c r="B150" s="9"/>
      <c r="C150" s="7"/>
      <c r="D150" s="7"/>
      <c r="E150" s="7"/>
      <c r="F150" s="8"/>
      <c r="G150" s="10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>
      <c r="A151" s="11"/>
      <c r="B151" s="9"/>
      <c r="C151" s="7"/>
      <c r="D151" s="7"/>
      <c r="E151" s="7"/>
      <c r="F151" s="8"/>
      <c r="G151" s="10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>
      <c r="A152" s="11"/>
      <c r="B152" s="9"/>
      <c r="C152" s="7"/>
      <c r="D152" s="7"/>
      <c r="E152" s="7"/>
      <c r="F152" s="8"/>
      <c r="G152" s="10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>
      <c r="A153" s="11"/>
      <c r="B153" s="9"/>
      <c r="C153" s="7"/>
      <c r="D153" s="7"/>
      <c r="E153" s="7"/>
      <c r="F153" s="8"/>
      <c r="G153" s="10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>
      <c r="A154" s="11"/>
      <c r="B154" s="9"/>
      <c r="C154" s="7"/>
      <c r="D154" s="7"/>
      <c r="E154" s="7"/>
      <c r="F154" s="8"/>
      <c r="G154" s="10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>
      <c r="A155" s="11"/>
      <c r="B155" s="9"/>
      <c r="C155" s="7"/>
      <c r="D155" s="7"/>
      <c r="E155" s="7"/>
      <c r="F155" s="8"/>
      <c r="G155" s="10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>
      <c r="A156" s="11"/>
      <c r="B156" s="9"/>
      <c r="C156" s="7"/>
      <c r="D156" s="7"/>
      <c r="E156" s="7"/>
      <c r="F156" s="8"/>
      <c r="G156" s="10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>
      <c r="A157" s="11"/>
      <c r="B157" s="9"/>
      <c r="C157" s="7"/>
      <c r="D157" s="7"/>
      <c r="E157" s="7"/>
      <c r="F157" s="8"/>
      <c r="G157" s="10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>
      <c r="A158" s="11"/>
      <c r="B158" s="9"/>
      <c r="C158" s="7"/>
      <c r="D158" s="7"/>
      <c r="E158" s="7"/>
      <c r="F158" s="8"/>
      <c r="G158" s="10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>
      <c r="A159" s="11"/>
      <c r="B159" s="9"/>
      <c r="C159" s="7"/>
      <c r="D159" s="7"/>
      <c r="E159" s="7"/>
      <c r="F159" s="8"/>
      <c r="G159" s="10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>
      <c r="A160" s="11"/>
      <c r="B160" s="9"/>
      <c r="C160" s="7"/>
      <c r="D160" s="7"/>
      <c r="E160" s="7"/>
      <c r="F160" s="8"/>
      <c r="G160" s="10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>
      <c r="A161" s="11"/>
      <c r="B161" s="9"/>
      <c r="C161" s="7"/>
      <c r="D161" s="7"/>
      <c r="E161" s="7"/>
      <c r="F161" s="8"/>
      <c r="G161" s="10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>
      <c r="A162" s="11"/>
      <c r="B162" s="9"/>
      <c r="C162" s="7"/>
      <c r="D162" s="7"/>
      <c r="E162" s="7"/>
      <c r="F162" s="8"/>
      <c r="G162" s="10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>
      <c r="A163" s="11"/>
      <c r="B163" s="9"/>
      <c r="C163" s="7"/>
      <c r="D163" s="7"/>
      <c r="E163" s="7"/>
      <c r="F163" s="8"/>
      <c r="G163" s="10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>
      <c r="A164" s="11"/>
      <c r="B164" s="9"/>
      <c r="C164" s="7"/>
      <c r="D164" s="7"/>
      <c r="E164" s="7"/>
      <c r="F164" s="8"/>
      <c r="G164" s="10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>
      <c r="A165" s="11"/>
      <c r="B165" s="9"/>
      <c r="C165" s="7"/>
      <c r="D165" s="7"/>
      <c r="E165" s="7"/>
      <c r="F165" s="8"/>
      <c r="G165" s="10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>
      <c r="A166" s="11"/>
      <c r="B166" s="9"/>
      <c r="C166" s="7"/>
      <c r="D166" s="7"/>
      <c r="E166" s="7"/>
      <c r="F166" s="8"/>
      <c r="G166" s="10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>
      <c r="A167" s="11"/>
      <c r="B167" s="9"/>
      <c r="C167" s="7"/>
      <c r="D167" s="7"/>
      <c r="E167" s="7"/>
      <c r="F167" s="8"/>
      <c r="G167" s="10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>
      <c r="A168" s="11"/>
      <c r="B168" s="9"/>
      <c r="C168" s="7"/>
      <c r="D168" s="7"/>
      <c r="E168" s="7"/>
      <c r="F168" s="8"/>
      <c r="G168" s="10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>
      <c r="A169" s="11"/>
      <c r="B169" s="9"/>
      <c r="C169" s="7"/>
      <c r="D169" s="7"/>
      <c r="E169" s="7"/>
      <c r="F169" s="8"/>
      <c r="G169" s="10"/>
      <c r="H169" s="7"/>
      <c r="I169" s="7"/>
      <c r="J169" s="7"/>
      <c r="K169" s="7"/>
      <c r="L169" s="7"/>
      <c r="M169" s="7"/>
      <c r="N169" s="7"/>
      <c r="O169" s="7"/>
      <c r="P169" s="7"/>
    </row>
    <row r="170" spans="1:17">
      <c r="A170" s="11"/>
      <c r="B170" s="9"/>
      <c r="C170" s="7"/>
      <c r="D170" s="7"/>
      <c r="E170" s="7"/>
      <c r="F170" s="8"/>
      <c r="G170" s="10"/>
      <c r="H170" s="7"/>
      <c r="I170" s="7"/>
      <c r="J170" s="7"/>
      <c r="K170" s="7"/>
      <c r="L170" s="7"/>
      <c r="M170" s="7"/>
      <c r="N170" s="7"/>
      <c r="O170" s="7"/>
      <c r="P170" s="7"/>
    </row>
    <row r="171" spans="1:17">
      <c r="A171" s="11"/>
      <c r="B171" s="9"/>
      <c r="C171" s="7"/>
      <c r="D171" s="7"/>
      <c r="E171" s="7"/>
      <c r="F171" s="8"/>
      <c r="G171" s="10"/>
      <c r="H171" s="7"/>
      <c r="I171" s="7"/>
      <c r="J171" s="7"/>
      <c r="K171" s="7"/>
      <c r="L171" s="7"/>
      <c r="M171" s="7"/>
      <c r="N171" s="7"/>
      <c r="O171" s="7"/>
      <c r="P171" s="7"/>
    </row>
    <row r="172" spans="1:17">
      <c r="A172" s="11"/>
      <c r="B172" s="9"/>
      <c r="C172" s="7"/>
      <c r="D172" s="7"/>
      <c r="E172" s="7"/>
      <c r="F172" s="8"/>
      <c r="G172" s="10"/>
      <c r="H172" s="7"/>
      <c r="I172" s="7"/>
      <c r="J172" s="7"/>
      <c r="K172" s="7"/>
      <c r="L172" s="7"/>
      <c r="M172" s="7"/>
      <c r="N172" s="7"/>
      <c r="O172" s="7"/>
      <c r="P172" s="7"/>
    </row>
    <row r="173" spans="1:17">
      <c r="A173" s="11"/>
      <c r="B173" s="9"/>
      <c r="C173" s="7"/>
      <c r="D173" s="7"/>
      <c r="E173" s="7"/>
      <c r="F173" s="8"/>
      <c r="G173" s="10"/>
      <c r="H173" s="7"/>
      <c r="I173" s="7"/>
      <c r="J173" s="7"/>
      <c r="K173" s="7"/>
      <c r="L173" s="7"/>
      <c r="M173" s="7"/>
      <c r="N173" s="7"/>
      <c r="O173" s="7"/>
      <c r="P173" s="7"/>
    </row>
    <row r="174" spans="1:17">
      <c r="A174" s="11"/>
      <c r="B174" s="9"/>
      <c r="C174" s="7"/>
      <c r="D174" s="7"/>
      <c r="E174" s="7"/>
      <c r="F174" s="8"/>
      <c r="G174" s="10"/>
      <c r="H174" s="7"/>
      <c r="I174" s="7"/>
      <c r="J174" s="7"/>
      <c r="K174" s="7"/>
      <c r="L174" s="7"/>
      <c r="M174" s="7"/>
      <c r="N174" s="7"/>
      <c r="O174" s="7"/>
      <c r="P174" s="7"/>
    </row>
    <row r="175" spans="1:17">
      <c r="A175" s="11"/>
      <c r="B175" s="9"/>
      <c r="C175" s="7"/>
      <c r="D175" s="7"/>
      <c r="E175" s="7"/>
      <c r="F175" s="8"/>
      <c r="G175" s="10"/>
      <c r="H175" s="7"/>
      <c r="I175" s="7"/>
      <c r="J175" s="7"/>
      <c r="K175" s="7"/>
      <c r="L175" s="7"/>
      <c r="M175" s="7"/>
      <c r="N175" s="7"/>
      <c r="O175" s="7"/>
      <c r="P175" s="7"/>
    </row>
    <row r="176" spans="1:17">
      <c r="A176" s="11"/>
      <c r="B176" s="9"/>
      <c r="C176" s="7"/>
      <c r="D176" s="7"/>
      <c r="E176" s="7"/>
      <c r="F176" s="8"/>
      <c r="G176" s="10"/>
      <c r="H176" s="7"/>
      <c r="I176" s="7"/>
      <c r="J176" s="7"/>
      <c r="K176" s="7"/>
      <c r="L176" s="7"/>
      <c r="M176" s="7"/>
      <c r="N176" s="7"/>
      <c r="O176" s="7"/>
      <c r="P176" s="7"/>
    </row>
    <row r="177" spans="1:16">
      <c r="A177" s="11"/>
      <c r="B177" s="9"/>
      <c r="C177" s="7"/>
      <c r="D177" s="7"/>
      <c r="E177" s="7"/>
      <c r="F177" s="8"/>
      <c r="G177" s="10"/>
      <c r="H177" s="7"/>
      <c r="I177" s="7"/>
      <c r="J177" s="7"/>
      <c r="K177" s="7"/>
      <c r="L177" s="7"/>
      <c r="M177" s="7"/>
      <c r="N177" s="7"/>
      <c r="O177" s="7"/>
      <c r="P177" s="7"/>
    </row>
    <row r="178" spans="1:16">
      <c r="A178" s="11"/>
      <c r="B178" s="9"/>
      <c r="C178" s="7"/>
      <c r="D178" s="7"/>
      <c r="E178" s="7"/>
      <c r="F178" s="8"/>
      <c r="G178" s="10"/>
      <c r="H178" s="7"/>
      <c r="I178" s="7"/>
      <c r="J178" s="7"/>
      <c r="K178" s="7"/>
      <c r="L178" s="7"/>
      <c r="M178" s="7"/>
      <c r="N178" s="7"/>
      <c r="O178" s="7"/>
      <c r="P178" s="7"/>
    </row>
    <row r="179" spans="1:16">
      <c r="A179" s="11"/>
      <c r="B179" s="9"/>
      <c r="C179" s="7"/>
      <c r="D179" s="7"/>
      <c r="E179" s="7"/>
      <c r="F179" s="8"/>
      <c r="G179" s="10"/>
      <c r="H179" s="7"/>
      <c r="I179" s="7"/>
      <c r="J179" s="7"/>
      <c r="K179" s="7"/>
      <c r="L179" s="7"/>
      <c r="M179" s="7"/>
      <c r="N179" s="7"/>
      <c r="O179" s="7"/>
      <c r="P179" s="7"/>
    </row>
    <row r="180" spans="1:16">
      <c r="A180" s="11"/>
      <c r="B180" s="9"/>
      <c r="C180" s="7"/>
      <c r="D180" s="7"/>
      <c r="E180" s="7"/>
      <c r="F180" s="8"/>
      <c r="G180" s="10"/>
      <c r="H180" s="7"/>
      <c r="I180" s="7"/>
      <c r="J180" s="7"/>
      <c r="K180" s="7"/>
      <c r="L180" s="7"/>
      <c r="M180" s="7"/>
      <c r="N180" s="7"/>
      <c r="O180" s="7"/>
      <c r="P180" s="7"/>
    </row>
    <row r="181" spans="1:16">
      <c r="A181" s="11"/>
      <c r="B181" s="9"/>
      <c r="C181" s="7"/>
      <c r="D181" s="7"/>
      <c r="E181" s="7"/>
      <c r="F181" s="8"/>
      <c r="G181" s="10"/>
      <c r="H181" s="7"/>
      <c r="I181" s="7"/>
      <c r="J181" s="7"/>
      <c r="K181" s="7"/>
      <c r="L181" s="7"/>
      <c r="M181" s="7"/>
      <c r="N181" s="7"/>
      <c r="O181" s="7"/>
      <c r="P181" s="7"/>
    </row>
    <row r="182" spans="1:16">
      <c r="A182" s="11"/>
      <c r="B182" s="9"/>
      <c r="C182" s="7"/>
      <c r="D182" s="7"/>
      <c r="E182" s="7"/>
      <c r="F182" s="8"/>
      <c r="G182" s="10"/>
      <c r="H182" s="7"/>
      <c r="I182" s="7"/>
      <c r="J182" s="7"/>
      <c r="K182" s="7"/>
      <c r="L182" s="7"/>
      <c r="M182" s="7"/>
      <c r="N182" s="7"/>
      <c r="O182" s="7"/>
      <c r="P182" s="7"/>
    </row>
    <row r="183" spans="1:16">
      <c r="A183" s="11"/>
      <c r="B183" s="9"/>
      <c r="C183" s="7"/>
      <c r="D183" s="7"/>
      <c r="E183" s="7"/>
      <c r="F183" s="8"/>
      <c r="G183" s="10"/>
      <c r="H183" s="7"/>
      <c r="I183" s="7"/>
      <c r="J183" s="7"/>
      <c r="K183" s="7"/>
      <c r="L183" s="7"/>
      <c r="M183" s="7"/>
      <c r="N183" s="7"/>
      <c r="O183" s="7"/>
      <c r="P183" s="7"/>
    </row>
    <row r="184" spans="1:16">
      <c r="A184" s="11"/>
      <c r="B184" s="9"/>
      <c r="C184" s="7"/>
      <c r="D184" s="7"/>
      <c r="E184" s="7"/>
      <c r="F184" s="8"/>
      <c r="G184" s="10"/>
      <c r="H184" s="7"/>
      <c r="I184" s="7"/>
      <c r="J184" s="7"/>
      <c r="K184" s="7"/>
      <c r="L184" s="7"/>
      <c r="M184" s="7"/>
      <c r="N184" s="7"/>
      <c r="O184" s="7"/>
      <c r="P184" s="7"/>
    </row>
    <row r="185" spans="1:16">
      <c r="A185" s="11"/>
      <c r="B185" s="9"/>
      <c r="C185" s="7"/>
      <c r="D185" s="7"/>
      <c r="E185" s="7"/>
      <c r="F185" s="8"/>
      <c r="G185" s="10"/>
      <c r="H185" s="7"/>
      <c r="I185" s="7"/>
      <c r="J185" s="7"/>
      <c r="K185" s="7"/>
      <c r="L185" s="7"/>
      <c r="M185" s="7"/>
      <c r="N185" s="7"/>
      <c r="O185" s="7"/>
      <c r="P185" s="7"/>
    </row>
    <row r="186" spans="1:16">
      <c r="A186" s="11"/>
      <c r="B186" s="9"/>
      <c r="C186" s="7"/>
      <c r="D186" s="7"/>
      <c r="E186" s="7"/>
      <c r="F186" s="8"/>
      <c r="G186" s="10"/>
      <c r="H186" s="7"/>
      <c r="I186" s="7"/>
      <c r="J186" s="7"/>
      <c r="K186" s="7"/>
      <c r="L186" s="7"/>
      <c r="M186" s="7"/>
      <c r="N186" s="7"/>
      <c r="O186" s="7"/>
      <c r="P186" s="7"/>
    </row>
    <row r="187" spans="1:16">
      <c r="A187" s="11"/>
      <c r="B187" s="9"/>
      <c r="C187" s="7"/>
      <c r="D187" s="7"/>
      <c r="E187" s="7"/>
      <c r="F187" s="8"/>
      <c r="G187" s="10"/>
      <c r="H187" s="7"/>
      <c r="I187" s="7"/>
      <c r="J187" s="7"/>
      <c r="K187" s="7"/>
      <c r="L187" s="7"/>
      <c r="M187" s="7"/>
      <c r="N187" s="7"/>
      <c r="O187" s="7"/>
      <c r="P187" s="7"/>
    </row>
    <row r="188" spans="1:16">
      <c r="A188" s="11"/>
      <c r="B188" s="9"/>
      <c r="C188" s="7"/>
      <c r="D188" s="7"/>
      <c r="E188" s="7"/>
      <c r="F188" s="8"/>
      <c r="G188" s="10"/>
      <c r="H188" s="7"/>
      <c r="I188" s="7"/>
      <c r="J188" s="7"/>
      <c r="K188" s="7"/>
      <c r="L188" s="7"/>
      <c r="M188" s="7"/>
      <c r="N188" s="7"/>
      <c r="O188" s="7"/>
      <c r="P188" s="7"/>
    </row>
    <row r="189" spans="1:16">
      <c r="A189" s="11"/>
      <c r="B189" s="9"/>
      <c r="C189" s="7"/>
      <c r="D189" s="7"/>
      <c r="E189" s="7"/>
      <c r="F189" s="8"/>
      <c r="G189" s="10"/>
      <c r="H189" s="7"/>
      <c r="I189" s="7"/>
      <c r="J189" s="7"/>
      <c r="K189" s="7"/>
      <c r="L189" s="7"/>
      <c r="M189" s="7"/>
      <c r="N189" s="7"/>
      <c r="O189" s="7"/>
      <c r="P189" s="7"/>
    </row>
    <row r="190" spans="1:16">
      <c r="A190" s="11"/>
      <c r="B190" s="9"/>
      <c r="C190" s="7"/>
      <c r="D190" s="7"/>
      <c r="E190" s="7"/>
      <c r="F190" s="8"/>
      <c r="G190" s="10"/>
      <c r="H190" s="7"/>
      <c r="I190" s="7"/>
      <c r="J190" s="7"/>
      <c r="K190" s="7"/>
      <c r="L190" s="7"/>
      <c r="M190" s="7"/>
      <c r="N190" s="7"/>
      <c r="O190" s="7"/>
      <c r="P190" s="7"/>
    </row>
    <row r="191" spans="1:16">
      <c r="A191" s="11"/>
      <c r="B191" s="9"/>
      <c r="C191" s="7"/>
      <c r="D191" s="7"/>
      <c r="E191" s="7"/>
      <c r="F191" s="8"/>
      <c r="G191" s="10"/>
      <c r="H191" s="7"/>
      <c r="I191" s="7"/>
      <c r="J191" s="7"/>
      <c r="K191" s="7"/>
      <c r="L191" s="7"/>
      <c r="M191" s="7"/>
      <c r="N191" s="7"/>
      <c r="O191" s="7"/>
      <c r="P191" s="7"/>
    </row>
    <row r="192" spans="1:16">
      <c r="A192" s="11"/>
      <c r="B192" s="9"/>
      <c r="C192" s="7"/>
      <c r="D192" s="7"/>
      <c r="E192" s="7"/>
      <c r="F192" s="8"/>
      <c r="G192" s="10"/>
      <c r="H192" s="7"/>
      <c r="I192" s="7"/>
      <c r="J192" s="7"/>
      <c r="K192" s="7"/>
      <c r="L192" s="7"/>
      <c r="M192" s="7"/>
      <c r="N192" s="7"/>
      <c r="O192" s="7"/>
      <c r="P192" s="7"/>
    </row>
    <row r="193" spans="1:16">
      <c r="A193" s="11"/>
      <c r="B193" s="9"/>
      <c r="C193" s="7"/>
      <c r="D193" s="7"/>
      <c r="E193" s="7"/>
      <c r="F193" s="8"/>
      <c r="G193" s="10"/>
      <c r="H193" s="7"/>
      <c r="I193" s="7"/>
      <c r="J193" s="7"/>
      <c r="K193" s="7"/>
      <c r="L193" s="7"/>
      <c r="M193" s="7"/>
      <c r="N193" s="7"/>
      <c r="O193" s="7"/>
      <c r="P193" s="7"/>
    </row>
    <row r="194" spans="1:16">
      <c r="A194" s="11"/>
      <c r="B194" s="9"/>
      <c r="C194" s="7"/>
      <c r="D194" s="7"/>
      <c r="E194" s="7"/>
      <c r="F194" s="8"/>
      <c r="G194" s="10"/>
      <c r="H194" s="7"/>
      <c r="I194" s="7"/>
      <c r="J194" s="7"/>
      <c r="K194" s="7"/>
      <c r="L194" s="7"/>
      <c r="M194" s="7"/>
      <c r="N194" s="7"/>
      <c r="O194" s="7"/>
      <c r="P194" s="7"/>
    </row>
    <row r="195" spans="1:16">
      <c r="A195" s="11"/>
      <c r="B195" s="9"/>
      <c r="C195" s="7"/>
      <c r="D195" s="7"/>
      <c r="E195" s="7"/>
      <c r="F195" s="8"/>
      <c r="G195" s="10"/>
      <c r="H195" s="7"/>
      <c r="I195" s="7"/>
      <c r="J195" s="7"/>
      <c r="K195" s="7"/>
      <c r="L195" s="7"/>
      <c r="M195" s="7"/>
      <c r="N195" s="7"/>
      <c r="O195" s="7"/>
      <c r="P195" s="7"/>
    </row>
    <row r="196" spans="1:16">
      <c r="A196" s="11"/>
      <c r="B196" s="9"/>
      <c r="C196" s="7"/>
      <c r="D196" s="7"/>
      <c r="E196" s="7"/>
      <c r="F196" s="8"/>
      <c r="G196" s="10"/>
      <c r="H196" s="7"/>
      <c r="I196" s="7"/>
      <c r="J196" s="7"/>
      <c r="K196" s="7"/>
      <c r="L196" s="7"/>
      <c r="M196" s="7"/>
      <c r="N196" s="7"/>
      <c r="O196" s="7"/>
      <c r="P196" s="7"/>
    </row>
    <row r="197" spans="1:16">
      <c r="A197" s="11"/>
      <c r="B197" s="9"/>
      <c r="C197" s="7"/>
      <c r="D197" s="7"/>
      <c r="E197" s="7"/>
      <c r="F197" s="8"/>
      <c r="G197" s="10"/>
      <c r="H197" s="7"/>
      <c r="I197" s="7"/>
      <c r="J197" s="7"/>
      <c r="K197" s="7"/>
      <c r="L197" s="7"/>
      <c r="M197" s="7"/>
      <c r="N197" s="7"/>
      <c r="O197" s="7"/>
      <c r="P197" s="7"/>
    </row>
    <row r="198" spans="1:16">
      <c r="A198" s="11"/>
      <c r="B198" s="9"/>
      <c r="C198" s="7"/>
      <c r="D198" s="7"/>
      <c r="E198" s="7"/>
      <c r="F198" s="8"/>
      <c r="G198" s="10"/>
      <c r="H198" s="7"/>
      <c r="I198" s="7"/>
      <c r="J198" s="7"/>
      <c r="K198" s="7"/>
      <c r="L198" s="7"/>
      <c r="M198" s="7"/>
      <c r="N198" s="7"/>
      <c r="O198" s="7"/>
      <c r="P198" s="7"/>
    </row>
    <row r="199" spans="1:16">
      <c r="A199" s="11"/>
      <c r="B199" s="9"/>
      <c r="C199" s="7"/>
      <c r="D199" s="7"/>
      <c r="E199" s="7"/>
      <c r="F199" s="8"/>
      <c r="G199" s="10"/>
      <c r="H199" s="7"/>
      <c r="I199" s="7"/>
      <c r="J199" s="7"/>
      <c r="K199" s="7"/>
      <c r="L199" s="7"/>
      <c r="M199" s="7"/>
      <c r="N199" s="7"/>
      <c r="O199" s="7"/>
      <c r="P199" s="7"/>
    </row>
    <row r="200" spans="1:16">
      <c r="A200" s="11"/>
      <c r="B200" s="9"/>
      <c r="C200" s="7"/>
      <c r="D200" s="7"/>
      <c r="E200" s="7"/>
      <c r="F200" s="8"/>
      <c r="G200" s="10"/>
      <c r="H200" s="7"/>
      <c r="I200" s="7"/>
      <c r="J200" s="7"/>
      <c r="K200" s="7"/>
      <c r="L200" s="7"/>
      <c r="M200" s="7"/>
      <c r="N200" s="7"/>
      <c r="O200" s="7"/>
      <c r="P200" s="7"/>
    </row>
    <row r="201" spans="1:16">
      <c r="A201" s="11"/>
      <c r="B201" s="9"/>
      <c r="C201" s="7"/>
      <c r="D201" s="7"/>
      <c r="E201" s="7"/>
      <c r="F201" s="8"/>
      <c r="G201" s="10"/>
      <c r="H201" s="7"/>
      <c r="I201" s="7"/>
      <c r="J201" s="7"/>
      <c r="K201" s="7"/>
      <c r="L201" s="7"/>
      <c r="M201" s="7"/>
      <c r="N201" s="7"/>
      <c r="O201" s="7"/>
      <c r="P201" s="7"/>
    </row>
    <row r="202" spans="1:16">
      <c r="A202" s="11"/>
      <c r="B202" s="9"/>
      <c r="C202" s="7"/>
      <c r="D202" s="7"/>
      <c r="E202" s="7"/>
      <c r="F202" s="8"/>
      <c r="G202" s="10"/>
      <c r="H202" s="7"/>
      <c r="I202" s="7"/>
      <c r="J202" s="7"/>
      <c r="K202" s="7"/>
      <c r="L202" s="7"/>
      <c r="M202" s="7"/>
      <c r="N202" s="7"/>
      <c r="O202" s="7"/>
      <c r="P202" s="7"/>
    </row>
    <row r="203" spans="1:16">
      <c r="A203" s="11"/>
      <c r="B203" s="9"/>
      <c r="C203" s="7"/>
      <c r="D203" s="7"/>
      <c r="E203" s="7"/>
      <c r="F203" s="8"/>
      <c r="G203" s="10"/>
      <c r="H203" s="7"/>
      <c r="I203" s="7"/>
      <c r="J203" s="7"/>
      <c r="K203" s="7"/>
      <c r="L203" s="7"/>
      <c r="M203" s="7"/>
      <c r="N203" s="7"/>
      <c r="O203" s="7"/>
      <c r="P203" s="7"/>
    </row>
    <row r="204" spans="1:16">
      <c r="A204" s="11"/>
      <c r="B204" s="9"/>
      <c r="C204" s="7"/>
      <c r="D204" s="7"/>
      <c r="E204" s="7"/>
      <c r="F204" s="8"/>
      <c r="G204" s="10"/>
      <c r="H204" s="7"/>
      <c r="I204" s="7"/>
      <c r="J204" s="7"/>
      <c r="K204" s="7"/>
      <c r="L204" s="7"/>
      <c r="M204" s="7"/>
      <c r="N204" s="7"/>
      <c r="O204" s="7"/>
      <c r="P204" s="7"/>
    </row>
    <row r="205" spans="1:16">
      <c r="A205" s="11"/>
      <c r="B205" s="9"/>
      <c r="C205" s="7"/>
      <c r="D205" s="7"/>
      <c r="E205" s="7"/>
      <c r="F205" s="8"/>
      <c r="G205" s="10"/>
      <c r="H205" s="7"/>
      <c r="I205" s="7"/>
      <c r="J205" s="7"/>
      <c r="K205" s="7"/>
      <c r="L205" s="7"/>
      <c r="M205" s="7"/>
      <c r="N205" s="7"/>
      <c r="O205" s="7"/>
      <c r="P205" s="7"/>
    </row>
    <row r="206" spans="1:16">
      <c r="A206" s="11"/>
      <c r="B206" s="9"/>
      <c r="C206" s="7"/>
      <c r="D206" s="7"/>
      <c r="E206" s="7"/>
      <c r="F206" s="8"/>
      <c r="G206" s="10"/>
      <c r="H206" s="7"/>
      <c r="I206" s="7"/>
      <c r="J206" s="7"/>
      <c r="K206" s="7"/>
      <c r="L206" s="7"/>
      <c r="M206" s="7"/>
      <c r="N206" s="7"/>
      <c r="O206" s="7"/>
      <c r="P206" s="7"/>
    </row>
    <row r="207" spans="1:16">
      <c r="A207" s="11"/>
      <c r="B207" s="9"/>
      <c r="C207" s="7"/>
      <c r="D207" s="7"/>
      <c r="E207" s="7"/>
      <c r="F207" s="8"/>
      <c r="G207" s="10"/>
      <c r="H207" s="7"/>
      <c r="I207" s="7"/>
      <c r="J207" s="7"/>
      <c r="K207" s="7"/>
      <c r="L207" s="7"/>
      <c r="M207" s="7"/>
      <c r="N207" s="7"/>
      <c r="O207" s="7"/>
      <c r="P207" s="7"/>
    </row>
    <row r="208" spans="1:16">
      <c r="A208" s="11"/>
      <c r="B208" s="9"/>
      <c r="C208" s="7"/>
      <c r="D208" s="7"/>
      <c r="E208" s="7"/>
      <c r="F208" s="8"/>
      <c r="G208" s="10"/>
      <c r="H208" s="7"/>
      <c r="I208" s="7"/>
      <c r="J208" s="7"/>
      <c r="K208" s="7"/>
      <c r="L208" s="7"/>
      <c r="M208" s="7"/>
      <c r="N208" s="7"/>
      <c r="O208" s="7"/>
      <c r="P208" s="7"/>
    </row>
    <row r="209" spans="1:17">
      <c r="A209" s="11"/>
      <c r="B209" s="9"/>
      <c r="C209" s="7"/>
      <c r="D209" s="7"/>
      <c r="E209" s="7"/>
      <c r="F209" s="8"/>
      <c r="G209" s="10"/>
      <c r="H209" s="7"/>
      <c r="I209" s="7"/>
      <c r="J209" s="7"/>
      <c r="K209" s="7"/>
      <c r="L209" s="7"/>
      <c r="M209" s="7"/>
      <c r="N209" s="7"/>
      <c r="O209" s="7"/>
      <c r="P209" s="7"/>
    </row>
    <row r="210" spans="1:17">
      <c r="A210" s="11"/>
      <c r="B210" s="9"/>
      <c r="C210" s="7"/>
      <c r="D210" s="7"/>
      <c r="E210" s="7"/>
      <c r="F210" s="8"/>
      <c r="G210" s="10"/>
      <c r="H210" s="7"/>
      <c r="I210" s="7"/>
      <c r="J210" s="7"/>
      <c r="K210" s="7"/>
      <c r="L210" s="7"/>
      <c r="M210" s="7"/>
      <c r="N210" s="7"/>
      <c r="O210" s="7"/>
      <c r="P210" s="7"/>
    </row>
    <row r="211" spans="1:17">
      <c r="A211" s="11"/>
      <c r="B211" s="9"/>
      <c r="C211" s="7"/>
      <c r="D211" s="7"/>
      <c r="E211" s="7"/>
      <c r="F211" s="8"/>
      <c r="G211" s="10"/>
      <c r="H211" s="7"/>
      <c r="I211" s="7"/>
      <c r="J211" s="7"/>
      <c r="K211" s="7"/>
      <c r="L211" s="7"/>
      <c r="M211" s="7"/>
      <c r="N211" s="7"/>
      <c r="O211" s="7"/>
      <c r="P211" s="7"/>
    </row>
    <row r="212" spans="1:17">
      <c r="A212" s="11"/>
      <c r="B212" s="9"/>
      <c r="C212" s="7"/>
      <c r="D212" s="7"/>
      <c r="E212" s="7"/>
      <c r="F212" s="8"/>
      <c r="G212" s="10"/>
      <c r="H212" s="7"/>
      <c r="I212" s="7"/>
      <c r="J212" s="7"/>
      <c r="K212" s="7"/>
      <c r="L212" s="7"/>
      <c r="M212" s="7"/>
      <c r="N212" s="7"/>
      <c r="O212" s="7"/>
      <c r="P212" s="7"/>
    </row>
    <row r="213" spans="1:17">
      <c r="A213" s="11"/>
      <c r="B213" s="9"/>
      <c r="C213" s="7"/>
      <c r="D213" s="7"/>
      <c r="E213" s="7"/>
      <c r="F213" s="8"/>
      <c r="G213" s="10"/>
      <c r="H213" s="7"/>
      <c r="I213" s="7"/>
      <c r="J213" s="7"/>
      <c r="K213" s="7"/>
      <c r="L213" s="7"/>
      <c r="M213" s="7"/>
      <c r="N213" s="7"/>
      <c r="O213" s="7"/>
      <c r="P213" s="7"/>
    </row>
    <row r="214" spans="1:17">
      <c r="A214" s="11"/>
      <c r="B214" s="9"/>
      <c r="C214" s="7"/>
      <c r="D214" s="7"/>
      <c r="E214" s="7"/>
      <c r="F214" s="8"/>
      <c r="G214" s="10"/>
      <c r="H214" s="7"/>
      <c r="I214" s="7"/>
      <c r="J214" s="7"/>
      <c r="K214" s="7"/>
      <c r="L214" s="7"/>
      <c r="M214" s="7"/>
      <c r="N214" s="7"/>
      <c r="O214" s="7"/>
      <c r="P214" s="7"/>
    </row>
    <row r="215" spans="1:17">
      <c r="A215" s="11"/>
      <c r="B215" s="9"/>
      <c r="C215" s="7"/>
      <c r="D215" s="7"/>
      <c r="E215" s="7"/>
      <c r="F215" s="8"/>
      <c r="G215" s="10"/>
      <c r="H215" s="7"/>
      <c r="I215" s="7"/>
      <c r="J215" s="7"/>
      <c r="K215" s="7"/>
      <c r="L215" s="7"/>
      <c r="M215" s="7"/>
      <c r="N215" s="7"/>
      <c r="O215" s="7"/>
      <c r="P215" s="7"/>
    </row>
    <row r="216" spans="1:17">
      <c r="A216" s="11"/>
      <c r="B216" s="9"/>
      <c r="C216" s="7"/>
      <c r="D216" s="7"/>
      <c r="E216" s="7"/>
      <c r="F216" s="8"/>
      <c r="G216" s="10"/>
      <c r="H216" s="7"/>
      <c r="I216" s="7"/>
      <c r="J216" s="7"/>
      <c r="K216" s="7"/>
      <c r="L216" s="7"/>
      <c r="M216" s="7"/>
      <c r="N216" s="7"/>
      <c r="O216" s="7"/>
      <c r="P216" s="7"/>
    </row>
    <row r="217" spans="1:17">
      <c r="A217" s="11"/>
      <c r="B217" s="9"/>
      <c r="C217" s="7"/>
      <c r="D217" s="7"/>
      <c r="E217" s="7"/>
      <c r="F217" s="8"/>
      <c r="G217" s="10"/>
      <c r="H217" s="7"/>
      <c r="I217" s="7"/>
      <c r="J217" s="7"/>
      <c r="K217" s="7"/>
      <c r="L217" s="7"/>
      <c r="M217" s="7"/>
      <c r="N217" s="7"/>
      <c r="O217" s="7"/>
      <c r="P217" s="7"/>
    </row>
    <row r="218" spans="1:17">
      <c r="B218" s="9"/>
      <c r="C218" s="7"/>
      <c r="D218" s="7"/>
      <c r="E218" s="7"/>
      <c r="F218" s="8"/>
    </row>
    <row r="219" spans="1:17">
      <c r="B219" s="9"/>
      <c r="C219" s="7"/>
      <c r="D219" s="7"/>
      <c r="E219" s="7"/>
      <c r="F219" s="8"/>
    </row>
    <row r="220" spans="1:17">
      <c r="C220" s="7"/>
      <c r="D220" s="7"/>
      <c r="E220" s="7"/>
      <c r="F220" s="8"/>
    </row>
    <row r="221" spans="1:17">
      <c r="C221" s="7"/>
      <c r="D221" s="7"/>
      <c r="E221" s="7"/>
      <c r="F221" s="8"/>
    </row>
    <row r="222" spans="1:17" s="3" customFormat="1">
      <c r="A222" s="6"/>
      <c r="B222" s="5"/>
      <c r="C222" s="7"/>
      <c r="D222" s="7"/>
      <c r="E222" s="7"/>
      <c r="F222" s="8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>
      <c r="A223" s="6"/>
      <c r="B223" s="5"/>
      <c r="C223" s="7"/>
      <c r="D223" s="7"/>
      <c r="E223" s="7"/>
      <c r="F223" s="8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>
      <c r="A224" s="6"/>
      <c r="B224" s="5"/>
      <c r="C224" s="7"/>
      <c r="D224" s="7"/>
      <c r="E224" s="7"/>
      <c r="F224" s="8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>
      <c r="A225" s="6"/>
      <c r="B225" s="5"/>
      <c r="C225" s="7"/>
      <c r="D225" s="7"/>
      <c r="E225" s="7"/>
      <c r="F225" s="8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>
      <c r="A226" s="6"/>
      <c r="B226" s="5"/>
      <c r="C226" s="7"/>
      <c r="D226" s="7"/>
      <c r="E226" s="7"/>
      <c r="F226" s="8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>
      <c r="A227" s="6"/>
      <c r="B227" s="5"/>
      <c r="C227" s="7"/>
      <c r="D227" s="7"/>
      <c r="E227" s="7"/>
      <c r="F227" s="8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>
      <c r="A228" s="6"/>
      <c r="B228" s="5"/>
      <c r="C228" s="7"/>
      <c r="D228" s="7"/>
      <c r="E228" s="7"/>
      <c r="F228" s="8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>
      <c r="A229" s="6"/>
      <c r="B229" s="5"/>
      <c r="C229" s="7"/>
      <c r="D229" s="7"/>
      <c r="E229" s="7"/>
      <c r="F229" s="8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3" customFormat="1">
      <c r="A230" s="6"/>
      <c r="B230" s="5"/>
      <c r="C230" s="7"/>
      <c r="D230" s="7"/>
      <c r="E230" s="7"/>
      <c r="F230" s="8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s="3" customFormat="1">
      <c r="A231" s="6"/>
      <c r="B231" s="5"/>
      <c r="C231" s="7"/>
      <c r="D231" s="7"/>
      <c r="E231" s="7"/>
      <c r="F231" s="8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>
      <c r="A232" s="6"/>
      <c r="B232" s="5"/>
      <c r="C232" s="7"/>
      <c r="D232" s="7"/>
      <c r="E232" s="7"/>
      <c r="F232" s="8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>
      <c r="A233" s="6"/>
      <c r="B233" s="5"/>
      <c r="C233" s="7"/>
      <c r="D233" s="7"/>
      <c r="E233" s="7"/>
      <c r="F233" s="8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>
      <c r="A234" s="6"/>
      <c r="B234" s="5"/>
      <c r="C234" s="7"/>
      <c r="D234" s="7"/>
      <c r="E234" s="7"/>
      <c r="F234" s="4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>
      <c r="A235" s="6"/>
      <c r="B235" s="5"/>
      <c r="C235" s="7"/>
      <c r="D235" s="7"/>
      <c r="E235" s="7"/>
      <c r="F235" s="4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3" customFormat="1">
      <c r="A236" s="6"/>
      <c r="B236" s="5"/>
      <c r="C236" s="7"/>
      <c r="D236" s="7"/>
      <c r="E236" s="7"/>
      <c r="F236" s="4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s="3" customFormat="1">
      <c r="A237" s="6"/>
      <c r="B237" s="5"/>
      <c r="C237" s="7"/>
      <c r="D237" s="7"/>
      <c r="E237" s="2"/>
      <c r="F237" s="4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>
      <c r="D238" s="7"/>
    </row>
  </sheetData>
  <mergeCells count="5">
    <mergeCell ref="D3:D4"/>
    <mergeCell ref="C57:D57"/>
    <mergeCell ref="C31:D31"/>
    <mergeCell ref="E3:F3"/>
    <mergeCell ref="E30:F30"/>
  </mergeCells>
  <printOptions horizontalCentered="1" verticalCentered="1"/>
  <pageMargins left="0.39370078740157483" right="0.39370078740157483" top="0.98425196850393704" bottom="0.78740157480314965" header="0" footer="0"/>
  <pageSetup paperSize="9" scale="75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BC12"/>
  <sheetViews>
    <sheetView showGridLines="0" view="pageBreakPreview" zoomScaleNormal="100" zoomScaleSheetLayoutView="100" workbookViewId="0">
      <selection activeCell="C3" sqref="C3:D3"/>
    </sheetView>
  </sheetViews>
  <sheetFormatPr baseColWidth="10" defaultRowHeight="12.75"/>
  <cols>
    <col min="1" max="1" width="5.7109375" style="1" customWidth="1"/>
    <col min="2" max="2" width="1.7109375" style="1" customWidth="1"/>
    <col min="3" max="3" width="19" style="1" customWidth="1"/>
    <col min="4" max="4" width="11.7109375" style="1" customWidth="1"/>
    <col min="5" max="13" width="12.7109375" style="1" customWidth="1"/>
    <col min="14" max="14" width="1.7109375" style="1" customWidth="1"/>
    <col min="15" max="15" width="2.28515625" style="1" customWidth="1"/>
    <col min="16" max="17" width="13.7109375" style="1" customWidth="1"/>
    <col min="18" max="16384" width="11.42578125" style="1"/>
  </cols>
  <sheetData>
    <row r="1" spans="1:55" s="2" customFormat="1" ht="16.5" customHeight="1">
      <c r="A1" s="11"/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0"/>
      <c r="O1" s="12"/>
      <c r="P1" s="12"/>
      <c r="Q1" s="12"/>
      <c r="R1" s="12"/>
      <c r="S1" s="5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5" s="2" customFormat="1" ht="16.5" customHeight="1">
      <c r="A2" s="11"/>
      <c r="B2" s="9"/>
      <c r="D2" s="36"/>
      <c r="E2" s="97"/>
      <c r="F2" s="97"/>
      <c r="G2" s="97"/>
      <c r="H2" s="97"/>
      <c r="I2" s="97"/>
      <c r="J2" s="97"/>
      <c r="K2" s="97"/>
      <c r="L2" s="97"/>
      <c r="M2" s="35"/>
      <c r="N2" s="10"/>
      <c r="R2" s="22"/>
      <c r="S2" s="45"/>
      <c r="T2" s="16"/>
      <c r="U2" s="16"/>
      <c r="V2" s="16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55" s="2" customFormat="1" ht="60" customHeight="1">
      <c r="C3" s="141" t="s">
        <v>124</v>
      </c>
      <c r="D3" s="141"/>
      <c r="E3" s="96" t="s">
        <v>123</v>
      </c>
      <c r="F3" s="96" t="s">
        <v>122</v>
      </c>
      <c r="G3" s="95" t="s">
        <v>121</v>
      </c>
      <c r="H3" s="95" t="s">
        <v>120</v>
      </c>
      <c r="I3" s="95" t="s">
        <v>119</v>
      </c>
      <c r="J3" s="95" t="s">
        <v>118</v>
      </c>
      <c r="K3" s="95" t="s">
        <v>117</v>
      </c>
      <c r="L3" s="95" t="s">
        <v>116</v>
      </c>
      <c r="M3" s="53" t="s">
        <v>1</v>
      </c>
      <c r="N3" s="10"/>
      <c r="P3" s="4"/>
      <c r="R3" s="10"/>
      <c r="S3" s="22"/>
      <c r="T3" s="22"/>
      <c r="U3" s="45"/>
      <c r="V3" s="16"/>
      <c r="W3" s="16"/>
      <c r="X3" s="1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1:55" s="2" customFormat="1" ht="16.5" customHeight="1">
      <c r="C4" s="142" t="s">
        <v>115</v>
      </c>
      <c r="D4" s="30" t="s">
        <v>113</v>
      </c>
      <c r="E4" s="52">
        <v>53</v>
      </c>
      <c r="F4" s="52">
        <v>684</v>
      </c>
      <c r="G4" s="52">
        <v>3505</v>
      </c>
      <c r="H4" s="94"/>
      <c r="I4" s="94"/>
      <c r="J4" s="94"/>
      <c r="K4" s="94"/>
      <c r="L4" s="94"/>
      <c r="M4" s="51">
        <v>4242</v>
      </c>
      <c r="N4" s="10"/>
      <c r="P4" s="4"/>
      <c r="R4" s="32"/>
      <c r="S4" s="32"/>
      <c r="T4" s="22"/>
      <c r="U4" s="45"/>
      <c r="V4" s="16"/>
      <c r="W4" s="16"/>
      <c r="X4" s="16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s="2" customFormat="1" ht="16.5" customHeight="1">
      <c r="C5" s="143"/>
      <c r="D5" s="29" t="s">
        <v>112</v>
      </c>
      <c r="E5" s="52">
        <v>19</v>
      </c>
      <c r="F5" s="52">
        <v>380</v>
      </c>
      <c r="G5" s="52">
        <v>2096</v>
      </c>
      <c r="H5" s="94"/>
      <c r="I5" s="94"/>
      <c r="J5" s="94"/>
      <c r="K5" s="94"/>
      <c r="L5" s="94"/>
      <c r="M5" s="51">
        <v>2495</v>
      </c>
      <c r="N5" s="10"/>
      <c r="P5" s="4"/>
      <c r="R5" s="10"/>
      <c r="S5" s="22"/>
      <c r="T5" s="22"/>
      <c r="U5" s="45"/>
      <c r="V5" s="16"/>
      <c r="W5" s="16"/>
      <c r="X5" s="16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s="2" customFormat="1" ht="16.5" customHeight="1" thickBot="1">
      <c r="C6" s="144"/>
      <c r="D6" s="93" t="s">
        <v>1</v>
      </c>
      <c r="E6" s="92">
        <v>72</v>
      </c>
      <c r="F6" s="92">
        <v>1064</v>
      </c>
      <c r="G6" s="92">
        <v>5601</v>
      </c>
      <c r="H6" s="92"/>
      <c r="I6" s="92"/>
      <c r="J6" s="92"/>
      <c r="K6" s="92"/>
      <c r="L6" s="92"/>
      <c r="M6" s="92">
        <v>6737</v>
      </c>
      <c r="N6" s="10"/>
      <c r="P6" s="4"/>
      <c r="R6" s="10"/>
      <c r="S6" s="22"/>
      <c r="T6" s="22"/>
      <c r="U6" s="45"/>
      <c r="V6" s="16"/>
      <c r="W6" s="16"/>
      <c r="X6" s="1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s="2" customFormat="1" ht="16.5" customHeight="1">
      <c r="C7" s="145" t="s">
        <v>114</v>
      </c>
      <c r="D7" s="91" t="s">
        <v>113</v>
      </c>
      <c r="E7" s="90">
        <v>2253</v>
      </c>
      <c r="F7" s="90">
        <v>20467</v>
      </c>
      <c r="G7" s="90">
        <v>40949</v>
      </c>
      <c r="H7" s="89"/>
      <c r="I7" s="89"/>
      <c r="J7" s="89"/>
      <c r="K7" s="89"/>
      <c r="L7" s="89"/>
      <c r="M7" s="88">
        <v>63669</v>
      </c>
      <c r="N7" s="10"/>
      <c r="P7" s="4"/>
      <c r="R7" s="32"/>
      <c r="S7" s="32"/>
      <c r="T7" s="22"/>
      <c r="U7" s="45"/>
      <c r="V7" s="16"/>
      <c r="W7" s="16"/>
      <c r="X7" s="16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s="2" customFormat="1" ht="16.5" customHeight="1">
      <c r="C8" s="143"/>
      <c r="D8" s="29" t="s">
        <v>112</v>
      </c>
      <c r="E8" s="52">
        <v>2206</v>
      </c>
      <c r="F8" s="52">
        <v>19819</v>
      </c>
      <c r="G8" s="52">
        <v>45189</v>
      </c>
      <c r="H8" s="87"/>
      <c r="I8" s="87"/>
      <c r="J8" s="87"/>
      <c r="K8" s="87"/>
      <c r="L8" s="87"/>
      <c r="M8" s="51">
        <v>67214</v>
      </c>
      <c r="N8" s="10"/>
      <c r="P8" s="4"/>
      <c r="R8" s="10"/>
      <c r="S8" s="22"/>
      <c r="T8" s="22"/>
      <c r="U8" s="45"/>
      <c r="V8" s="16"/>
      <c r="W8" s="16"/>
      <c r="X8" s="16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s="2" customFormat="1" ht="16.5" customHeight="1">
      <c r="C9" s="146"/>
      <c r="D9" s="86" t="s">
        <v>1</v>
      </c>
      <c r="E9" s="85">
        <v>4459</v>
      </c>
      <c r="F9" s="85">
        <v>40286</v>
      </c>
      <c r="G9" s="85">
        <v>86138</v>
      </c>
      <c r="H9" s="85"/>
      <c r="I9" s="85"/>
      <c r="J9" s="85"/>
      <c r="K9" s="85"/>
      <c r="L9" s="85"/>
      <c r="M9" s="85">
        <v>130883</v>
      </c>
      <c r="N9" s="10"/>
      <c r="P9" s="4"/>
      <c r="R9" s="10"/>
      <c r="S9" s="22"/>
      <c r="T9" s="22"/>
      <c r="U9" s="45"/>
      <c r="V9" s="16"/>
      <c r="W9" s="16"/>
      <c r="X9" s="16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s="2" customFormat="1" ht="16.5" customHeight="1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10"/>
      <c r="P10" s="4"/>
      <c r="R10" s="10"/>
      <c r="S10" s="22"/>
      <c r="T10" s="22"/>
      <c r="U10" s="45"/>
      <c r="V10" s="16"/>
      <c r="W10" s="16"/>
      <c r="X10" s="16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s="2" customFormat="1" ht="16.5" customHeight="1">
      <c r="A11" s="11"/>
      <c r="B11" s="9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10"/>
      <c r="R11" s="22"/>
      <c r="S11" s="45"/>
      <c r="T11" s="16"/>
      <c r="U11" s="16"/>
      <c r="V11" s="16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5" s="2" customFormat="1" ht="16.5" customHeight="1">
      <c r="A12" s="11"/>
      <c r="B12" s="22"/>
      <c r="C12" s="136"/>
      <c r="D12" s="136"/>
      <c r="E12" s="136"/>
      <c r="F12" s="136"/>
      <c r="G12" s="136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45"/>
      <c r="T12" s="16"/>
      <c r="U12" s="16"/>
      <c r="V12" s="16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</sheetData>
  <mergeCells count="4">
    <mergeCell ref="C3:D3"/>
    <mergeCell ref="C4:C6"/>
    <mergeCell ref="C7:C9"/>
    <mergeCell ref="C12:G12"/>
  </mergeCells>
  <printOptions horizontalCentered="1" verticalCentered="1"/>
  <pageMargins left="0.39370078740157483" right="0.39370078740157483" top="0.98425196850393704" bottom="0.78740157480314965" header="0" footer="0"/>
  <pageSetup paperSize="9" scale="93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AU12"/>
  <sheetViews>
    <sheetView showGridLines="0" view="pageBreakPreview" zoomScaleNormal="100" zoomScaleSheetLayoutView="100" workbookViewId="0">
      <selection activeCell="C3" sqref="C3:D3"/>
    </sheetView>
  </sheetViews>
  <sheetFormatPr baseColWidth="10" defaultRowHeight="12.75"/>
  <cols>
    <col min="1" max="1" width="5.7109375" style="1" customWidth="1"/>
    <col min="2" max="2" width="1.7109375" style="1" customWidth="1"/>
    <col min="3" max="3" width="18" style="1" customWidth="1"/>
    <col min="4" max="4" width="11.7109375" style="1" customWidth="1"/>
    <col min="5" max="12" width="12.7109375" style="1" customWidth="1"/>
    <col min="13" max="14" width="1.7109375" style="1" customWidth="1"/>
    <col min="15" max="16384" width="11.42578125" style="1"/>
  </cols>
  <sheetData>
    <row r="1" spans="1:47" s="2" customFormat="1" ht="16.5" customHeight="1">
      <c r="A1" s="11"/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12"/>
      <c r="N1" s="5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2" customFormat="1" ht="16.5" customHeight="1">
      <c r="A2" s="11"/>
      <c r="B2" s="9"/>
      <c r="D2" s="36"/>
      <c r="E2" s="97"/>
      <c r="F2" s="97"/>
      <c r="G2" s="97"/>
      <c r="H2" s="97"/>
      <c r="I2" s="97"/>
      <c r="J2" s="97"/>
      <c r="K2" s="97"/>
      <c r="L2" s="97"/>
      <c r="M2" s="22"/>
      <c r="N2" s="45"/>
      <c r="O2" s="16"/>
      <c r="P2" s="1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2" customFormat="1" ht="60" customHeight="1">
      <c r="A3" s="11"/>
      <c r="B3" s="9"/>
      <c r="C3" s="132" t="s">
        <v>132</v>
      </c>
      <c r="D3" s="133"/>
      <c r="E3" s="55" t="s">
        <v>130</v>
      </c>
      <c r="F3" s="55" t="s">
        <v>129</v>
      </c>
      <c r="G3" s="54" t="s">
        <v>128</v>
      </c>
      <c r="H3" s="54" t="s">
        <v>127</v>
      </c>
      <c r="I3" s="54" t="s">
        <v>126</v>
      </c>
      <c r="J3" s="54" t="s">
        <v>125</v>
      </c>
      <c r="K3" s="54" t="s">
        <v>66</v>
      </c>
      <c r="L3" s="53" t="s">
        <v>1</v>
      </c>
      <c r="M3" s="22"/>
      <c r="N3" s="45"/>
      <c r="O3" s="16"/>
      <c r="P3" s="1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16.5" customHeight="1">
      <c r="A4" s="11"/>
      <c r="B4" s="9"/>
      <c r="C4" s="147" t="s">
        <v>115</v>
      </c>
      <c r="D4" s="148"/>
      <c r="E4" s="52">
        <v>1223</v>
      </c>
      <c r="F4" s="52">
        <v>1252</v>
      </c>
      <c r="G4" s="52">
        <v>1723</v>
      </c>
      <c r="H4" s="52">
        <v>926</v>
      </c>
      <c r="I4" s="52">
        <v>546</v>
      </c>
      <c r="J4" s="52">
        <v>87</v>
      </c>
      <c r="K4" s="52">
        <v>980</v>
      </c>
      <c r="L4" s="51">
        <v>6737</v>
      </c>
      <c r="M4" s="22"/>
      <c r="N4" s="45"/>
      <c r="O4" s="16"/>
      <c r="P4" s="1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2" customFormat="1" ht="16.5" customHeight="1">
      <c r="A5" s="11"/>
      <c r="B5" s="9"/>
      <c r="C5" s="147" t="s">
        <v>114</v>
      </c>
      <c r="D5" s="148"/>
      <c r="E5" s="52">
        <v>25084</v>
      </c>
      <c r="F5" s="52">
        <v>26147</v>
      </c>
      <c r="G5" s="52">
        <v>42283</v>
      </c>
      <c r="H5" s="52">
        <v>13165</v>
      </c>
      <c r="I5" s="52">
        <v>8654</v>
      </c>
      <c r="J5" s="52">
        <v>1059</v>
      </c>
      <c r="K5" s="52">
        <v>14491</v>
      </c>
      <c r="L5" s="51">
        <v>130883</v>
      </c>
      <c r="M5" s="22"/>
      <c r="N5" s="45"/>
      <c r="O5" s="16"/>
      <c r="P5" s="1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2" customFormat="1" ht="16.5" customHeight="1">
      <c r="A6" s="11"/>
      <c r="B6" s="9"/>
      <c r="C6" s="110"/>
      <c r="D6" s="104" t="s">
        <v>1</v>
      </c>
      <c r="E6" s="103">
        <v>26307</v>
      </c>
      <c r="F6" s="103">
        <v>27399</v>
      </c>
      <c r="G6" s="103">
        <v>44006</v>
      </c>
      <c r="H6" s="103">
        <v>14091</v>
      </c>
      <c r="I6" s="103">
        <v>9200</v>
      </c>
      <c r="J6" s="103">
        <v>1146</v>
      </c>
      <c r="K6" s="103">
        <v>15471</v>
      </c>
      <c r="L6" s="103">
        <v>137620</v>
      </c>
      <c r="M6" s="22"/>
      <c r="N6" s="45"/>
      <c r="O6" s="16"/>
      <c r="P6" s="1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2" customFormat="1" ht="16.5" customHeight="1">
      <c r="A7" s="11"/>
      <c r="B7" s="9"/>
      <c r="C7" s="36"/>
      <c r="D7" s="36"/>
      <c r="E7" s="109"/>
      <c r="F7" s="109"/>
      <c r="G7" s="109"/>
      <c r="H7" s="109"/>
      <c r="I7" s="109"/>
      <c r="J7" s="109"/>
      <c r="K7" s="109"/>
      <c r="L7" s="109"/>
      <c r="M7" s="108"/>
      <c r="N7" s="107"/>
      <c r="O7" s="10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60" customHeight="1">
      <c r="C8" s="132" t="s">
        <v>131</v>
      </c>
      <c r="D8" s="133"/>
      <c r="E8" s="55" t="s">
        <v>130</v>
      </c>
      <c r="F8" s="55" t="s">
        <v>129</v>
      </c>
      <c r="G8" s="54" t="s">
        <v>128</v>
      </c>
      <c r="H8" s="54" t="s">
        <v>127</v>
      </c>
      <c r="I8" s="54" t="s">
        <v>126</v>
      </c>
      <c r="J8" s="54" t="s">
        <v>125</v>
      </c>
      <c r="K8" s="54" t="s">
        <v>66</v>
      </c>
      <c r="L8" s="53" t="s">
        <v>1</v>
      </c>
    </row>
    <row r="9" spans="1:47" ht="16.5" customHeight="1">
      <c r="C9" s="147" t="s">
        <v>115</v>
      </c>
      <c r="D9" s="148"/>
      <c r="E9" s="52">
        <v>1012</v>
      </c>
      <c r="F9" s="52">
        <v>863</v>
      </c>
      <c r="G9" s="52">
        <v>1057</v>
      </c>
      <c r="H9" s="52">
        <v>634</v>
      </c>
      <c r="I9" s="52">
        <v>1731</v>
      </c>
      <c r="J9" s="52">
        <v>641</v>
      </c>
      <c r="K9" s="52">
        <v>799</v>
      </c>
      <c r="L9" s="51">
        <v>6737</v>
      </c>
    </row>
    <row r="10" spans="1:47" ht="16.5" customHeight="1">
      <c r="C10" s="147" t="s">
        <v>114</v>
      </c>
      <c r="D10" s="148"/>
      <c r="E10" s="52">
        <v>40173</v>
      </c>
      <c r="F10" s="52">
        <v>27840</v>
      </c>
      <c r="G10" s="52">
        <v>20202</v>
      </c>
      <c r="H10" s="52">
        <v>12157</v>
      </c>
      <c r="I10" s="52">
        <v>11993</v>
      </c>
      <c r="J10" s="52">
        <v>3237</v>
      </c>
      <c r="K10" s="52">
        <v>15281</v>
      </c>
      <c r="L10" s="51">
        <v>130883</v>
      </c>
    </row>
    <row r="11" spans="1:47" ht="16.5" customHeight="1">
      <c r="C11" s="105"/>
      <c r="D11" s="104" t="s">
        <v>1</v>
      </c>
      <c r="E11" s="103">
        <v>41185</v>
      </c>
      <c r="F11" s="103">
        <v>28703</v>
      </c>
      <c r="G11" s="103">
        <v>21259</v>
      </c>
      <c r="H11" s="103">
        <v>12791</v>
      </c>
      <c r="I11" s="103">
        <v>13724</v>
      </c>
      <c r="J11" s="103">
        <v>3878</v>
      </c>
      <c r="K11" s="103">
        <v>16080</v>
      </c>
      <c r="L11" s="103">
        <v>137620</v>
      </c>
    </row>
    <row r="12" spans="1:47" ht="16.5" customHeight="1"/>
  </sheetData>
  <mergeCells count="6">
    <mergeCell ref="C10:D10"/>
    <mergeCell ref="C3:D3"/>
    <mergeCell ref="C8:D8"/>
    <mergeCell ref="C4:D4"/>
    <mergeCell ref="C5:D5"/>
    <mergeCell ref="C9:D9"/>
  </mergeCells>
  <printOptions horizontalCentered="1" verticalCentered="1"/>
  <pageMargins left="0.39370078740157483" right="0.39370078740157483" top="0.98425196850393704" bottom="0.78740157480314965" header="0" footer="0"/>
  <pageSetup paperSize="9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7B300"/>
    <pageSetUpPr fitToPage="1"/>
  </sheetPr>
  <dimension ref="A1:AW185"/>
  <sheetViews>
    <sheetView showGridLines="0" view="pageBreakPreview" topLeftCell="B1" zoomScaleNormal="100" zoomScaleSheetLayoutView="100" workbookViewId="0">
      <selection activeCell="C3" sqref="C3:D3"/>
    </sheetView>
  </sheetViews>
  <sheetFormatPr baseColWidth="10" defaultRowHeight="12.75" outlineLevelRow="1"/>
  <cols>
    <col min="1" max="1" width="5.7109375" style="1" customWidth="1"/>
    <col min="2" max="2" width="1.7109375" style="1" customWidth="1"/>
    <col min="3" max="3" width="19.140625" style="1" customWidth="1"/>
    <col min="4" max="4" width="12.140625" style="1" customWidth="1"/>
    <col min="5" max="13" width="12.7109375" style="1" customWidth="1"/>
    <col min="14" max="14" width="1.7109375" style="1" customWidth="1"/>
    <col min="15" max="15" width="2.140625" style="1" customWidth="1"/>
    <col min="16" max="16384" width="11.42578125" style="1"/>
  </cols>
  <sheetData>
    <row r="1" spans="1:49" s="2" customFormat="1" ht="16.5" customHeight="1">
      <c r="A1" s="11"/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10"/>
      <c r="N1" s="12"/>
      <c r="O1" s="5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49" ht="16.5" customHeight="1"/>
    <row r="3" spans="1:49" ht="60" customHeight="1">
      <c r="C3" s="132" t="s">
        <v>153</v>
      </c>
      <c r="D3" s="133"/>
      <c r="E3" s="95" t="s">
        <v>152</v>
      </c>
      <c r="F3" s="95" t="s">
        <v>151</v>
      </c>
      <c r="G3" s="95" t="s">
        <v>150</v>
      </c>
      <c r="H3" s="95" t="s">
        <v>149</v>
      </c>
      <c r="I3" s="95" t="s">
        <v>148</v>
      </c>
      <c r="J3" s="95" t="s">
        <v>147</v>
      </c>
      <c r="K3" s="95" t="s">
        <v>146</v>
      </c>
      <c r="L3" s="95" t="s">
        <v>145</v>
      </c>
      <c r="M3" s="53" t="s">
        <v>1</v>
      </c>
      <c r="P3" s="3"/>
    </row>
    <row r="4" spans="1:49" ht="16.5" customHeight="1">
      <c r="C4" s="149" t="s">
        <v>115</v>
      </c>
      <c r="D4" s="150"/>
      <c r="E4" s="74">
        <v>2092</v>
      </c>
      <c r="F4" s="74">
        <v>1735</v>
      </c>
      <c r="G4" s="74">
        <v>1041</v>
      </c>
      <c r="H4" s="74">
        <v>781</v>
      </c>
      <c r="I4" s="74">
        <v>417</v>
      </c>
      <c r="J4" s="74">
        <v>463</v>
      </c>
      <c r="K4" s="74">
        <v>200</v>
      </c>
      <c r="L4" s="74">
        <v>8</v>
      </c>
      <c r="M4" s="114">
        <v>6737</v>
      </c>
      <c r="P4" s="4"/>
    </row>
    <row r="5" spans="1:49" ht="16.5" customHeight="1">
      <c r="C5" s="149" t="s">
        <v>114</v>
      </c>
      <c r="D5" s="150"/>
      <c r="E5" s="74">
        <v>10012</v>
      </c>
      <c r="F5" s="74">
        <v>15427</v>
      </c>
      <c r="G5" s="74">
        <v>25430</v>
      </c>
      <c r="H5" s="74">
        <v>36592</v>
      </c>
      <c r="I5" s="74">
        <v>9055</v>
      </c>
      <c r="J5" s="74">
        <v>28205</v>
      </c>
      <c r="K5" s="74">
        <v>5952</v>
      </c>
      <c r="L5" s="74">
        <v>210</v>
      </c>
      <c r="M5" s="114">
        <v>130883</v>
      </c>
      <c r="P5" s="4"/>
    </row>
    <row r="6" spans="1:49" ht="16.5" customHeight="1">
      <c r="C6" s="113"/>
      <c r="D6" s="104" t="s">
        <v>1</v>
      </c>
      <c r="E6" s="103">
        <v>12104</v>
      </c>
      <c r="F6" s="103">
        <v>17162</v>
      </c>
      <c r="G6" s="103">
        <v>26471</v>
      </c>
      <c r="H6" s="103">
        <v>37373</v>
      </c>
      <c r="I6" s="103">
        <v>9472</v>
      </c>
      <c r="J6" s="103">
        <v>28668</v>
      </c>
      <c r="K6" s="103">
        <v>6152</v>
      </c>
      <c r="L6" s="103">
        <v>218</v>
      </c>
      <c r="M6" s="103">
        <v>137620</v>
      </c>
      <c r="P6" s="4"/>
    </row>
    <row r="7" spans="1:49" ht="16.5" customHeight="1">
      <c r="P7" s="115"/>
    </row>
    <row r="8" spans="1:49" ht="16.5" customHeight="1">
      <c r="D8" s="116"/>
      <c r="P8" s="115"/>
    </row>
    <row r="9" spans="1:49" ht="102" customHeight="1">
      <c r="C9" s="132" t="s">
        <v>144</v>
      </c>
      <c r="D9" s="133"/>
      <c r="E9" s="95" t="s">
        <v>143</v>
      </c>
      <c r="F9" s="95" t="s">
        <v>142</v>
      </c>
      <c r="G9" s="95" t="s">
        <v>141</v>
      </c>
      <c r="H9" s="95" t="s">
        <v>140</v>
      </c>
      <c r="I9" s="95" t="s">
        <v>139</v>
      </c>
      <c r="J9" s="95" t="s">
        <v>29</v>
      </c>
      <c r="K9" s="53" t="s">
        <v>1</v>
      </c>
      <c r="P9" s="115"/>
    </row>
    <row r="10" spans="1:49" ht="16.5" customHeight="1">
      <c r="C10" s="149" t="s">
        <v>115</v>
      </c>
      <c r="D10" s="150"/>
      <c r="E10" s="52">
        <v>705</v>
      </c>
      <c r="F10" s="52">
        <v>938</v>
      </c>
      <c r="G10" s="52">
        <v>479</v>
      </c>
      <c r="H10" s="52">
        <v>246</v>
      </c>
      <c r="I10" s="52">
        <v>3946</v>
      </c>
      <c r="J10" s="52">
        <v>423</v>
      </c>
      <c r="K10" s="51">
        <v>6737</v>
      </c>
      <c r="P10" s="4"/>
    </row>
    <row r="11" spans="1:49" ht="16.5" customHeight="1">
      <c r="C11" s="149" t="s">
        <v>114</v>
      </c>
      <c r="D11" s="150"/>
      <c r="E11" s="52">
        <v>36266</v>
      </c>
      <c r="F11" s="52">
        <v>47101</v>
      </c>
      <c r="G11" s="52">
        <v>13852</v>
      </c>
      <c r="H11" s="52">
        <v>3644</v>
      </c>
      <c r="I11" s="52">
        <v>15512</v>
      </c>
      <c r="J11" s="52">
        <v>14508</v>
      </c>
      <c r="K11" s="51">
        <v>130883</v>
      </c>
      <c r="P11" s="4"/>
    </row>
    <row r="12" spans="1:49" ht="16.5" customHeight="1">
      <c r="C12" s="113"/>
      <c r="D12" s="104" t="s">
        <v>1</v>
      </c>
      <c r="E12" s="103">
        <v>36971</v>
      </c>
      <c r="F12" s="103">
        <v>48039</v>
      </c>
      <c r="G12" s="103">
        <v>14331</v>
      </c>
      <c r="H12" s="103">
        <v>3890</v>
      </c>
      <c r="I12" s="103">
        <v>19458</v>
      </c>
      <c r="J12" s="103">
        <v>14931</v>
      </c>
      <c r="K12" s="103">
        <v>137620</v>
      </c>
      <c r="P12" s="4"/>
    </row>
    <row r="13" spans="1:49" ht="16.5" customHeight="1"/>
    <row r="14" spans="1:49" ht="16.5" customHeight="1"/>
    <row r="15" spans="1:49" ht="60" customHeight="1">
      <c r="C15" s="132" t="s">
        <v>138</v>
      </c>
      <c r="D15" s="133"/>
      <c r="E15" s="95" t="s">
        <v>137</v>
      </c>
      <c r="F15" s="95" t="s">
        <v>136</v>
      </c>
      <c r="G15" s="95" t="s">
        <v>135</v>
      </c>
      <c r="H15" s="95" t="s">
        <v>134</v>
      </c>
      <c r="I15" s="95" t="s">
        <v>133</v>
      </c>
      <c r="J15" s="53" t="s">
        <v>1</v>
      </c>
      <c r="P15" s="3"/>
    </row>
    <row r="16" spans="1:49" ht="16.5" customHeight="1">
      <c r="C16" s="149" t="s">
        <v>115</v>
      </c>
      <c r="D16" s="150"/>
      <c r="E16" s="74">
        <v>199</v>
      </c>
      <c r="F16" s="74">
        <v>1455</v>
      </c>
      <c r="G16" s="74">
        <v>3680</v>
      </c>
      <c r="H16" s="74">
        <v>719</v>
      </c>
      <c r="I16" s="74">
        <v>684</v>
      </c>
      <c r="J16" s="114">
        <v>6737</v>
      </c>
      <c r="P16" s="4"/>
    </row>
    <row r="17" spans="3:16" ht="16.5" customHeight="1">
      <c r="C17" s="149" t="s">
        <v>114</v>
      </c>
      <c r="D17" s="150"/>
      <c r="E17" s="74">
        <v>486</v>
      </c>
      <c r="F17" s="74">
        <v>11529</v>
      </c>
      <c r="G17" s="74">
        <v>60435</v>
      </c>
      <c r="H17" s="74">
        <v>19213</v>
      </c>
      <c r="I17" s="74">
        <v>39220</v>
      </c>
      <c r="J17" s="114">
        <v>130883</v>
      </c>
      <c r="P17" s="4"/>
    </row>
    <row r="18" spans="3:16" ht="16.5" customHeight="1">
      <c r="C18" s="113"/>
      <c r="D18" s="104" t="s">
        <v>1</v>
      </c>
      <c r="E18" s="103">
        <v>685</v>
      </c>
      <c r="F18" s="103">
        <v>12984</v>
      </c>
      <c r="G18" s="103">
        <v>64115</v>
      </c>
      <c r="H18" s="103">
        <v>19932</v>
      </c>
      <c r="I18" s="103">
        <v>39904</v>
      </c>
      <c r="J18" s="103">
        <v>137620</v>
      </c>
      <c r="P18" s="4"/>
    </row>
    <row r="19" spans="3:16" ht="16.5" customHeight="1">
      <c r="C19" s="112"/>
      <c r="D19" s="112"/>
      <c r="E19" s="112"/>
      <c r="F19" s="112"/>
      <c r="G19" s="112"/>
      <c r="H19" s="112"/>
    </row>
    <row r="20" spans="3:16" ht="16.5" customHeight="1"/>
    <row r="21" spans="3:16">
      <c r="C21" s="136"/>
      <c r="D21" s="136"/>
      <c r="E21" s="136"/>
    </row>
    <row r="22" spans="3:16" s="99" customFormat="1">
      <c r="C22" s="99" t="str">
        <f>+C3</f>
        <v>CP JEUNES : DURÉE DE LA FORMATION</v>
      </c>
    </row>
    <row r="23" spans="3:16" hidden="1" outlineLevel="1">
      <c r="C23" s="102"/>
      <c r="D23" s="84" t="s">
        <v>25</v>
      </c>
      <c r="E23" s="83"/>
      <c r="F23" s="83"/>
      <c r="G23" s="83"/>
      <c r="H23" s="83"/>
      <c r="I23" s="83"/>
      <c r="J23" s="83"/>
      <c r="K23" s="83"/>
      <c r="L23" s="83"/>
      <c r="M23" s="83"/>
    </row>
    <row r="24" spans="3:16" hidden="1" outlineLevel="1">
      <c r="C24" s="101" t="str">
        <f>+C4</f>
        <v>CP JEUNES CDI</v>
      </c>
      <c r="D24" s="84" t="s">
        <v>22</v>
      </c>
      <c r="E24" s="83"/>
      <c r="F24" s="83"/>
      <c r="G24" s="83"/>
      <c r="H24" s="83"/>
      <c r="I24" s="83"/>
      <c r="J24" s="83"/>
      <c r="K24" s="83"/>
      <c r="L24" s="83"/>
      <c r="M24" s="83"/>
    </row>
    <row r="25" spans="3:16" hidden="1" outlineLevel="1">
      <c r="D25" s="44" t="s">
        <v>25</v>
      </c>
      <c r="E25" s="43">
        <f>+HLOOKUP($D25,'[1]QUANTITATIVE OPCA - 2016'!$C$1:$Y$4861,2571,FALSE)</f>
        <v>68</v>
      </c>
      <c r="F25" s="43">
        <f>+HLOOKUP($D25,'[1]QUANTITATIVE OPCA - 2016'!$C$1:$Y$4861,2595,FALSE)</f>
        <v>16</v>
      </c>
      <c r="G25" s="43">
        <f>+HLOOKUP($D25,'[1]QUANTITATIVE OPCA - 2016'!$C$1:$Y$4861,2619,FALSE)</f>
        <v>20</v>
      </c>
      <c r="H25" s="43">
        <f>+HLOOKUP($D25,'[1]QUANTITATIVE OPCA - 2016'!$C$1:$Y$4861,2643,FALSE)</f>
        <v>10</v>
      </c>
      <c r="I25" s="43">
        <f>+HLOOKUP($D25,'[1]QUANTITATIVE OPCA - 2016'!$C$1:$Y$4861,2667,FALSE)</f>
        <v>1</v>
      </c>
      <c r="J25" s="43">
        <f>+HLOOKUP($D25,'[1]QUANTITATIVE OPCA - 2016'!$C$1:$Y$4861,2691,FALSE)</f>
        <v>7</v>
      </c>
      <c r="K25" s="43">
        <f>+HLOOKUP($D25,'[1]QUANTITATIVE OPCA - 2016'!$C$1:$Y$4861,2715,FALSE)</f>
        <v>2</v>
      </c>
      <c r="L25" s="43">
        <f>+HLOOKUP($D25,'[1]QUANTITATIVE OPCA - 2016'!$C$1:$Y$4861,2739,FALSE)</f>
        <v>0</v>
      </c>
      <c r="M25" s="43">
        <f t="shared" ref="M25:M44" si="0">SUM(E25:L25)</f>
        <v>124</v>
      </c>
    </row>
    <row r="26" spans="3:16" hidden="1" outlineLevel="1">
      <c r="D26" s="44" t="s">
        <v>24</v>
      </c>
      <c r="E26" s="43">
        <f>+HLOOKUP($D26,'[1]QUANTITATIVE OPCA - 2016'!$C$1:$Y$4861,2571,FALSE)</f>
        <v>580</v>
      </c>
      <c r="F26" s="43">
        <f>+HLOOKUP($D26,'[1]QUANTITATIVE OPCA - 2016'!$C$1:$Y$4861,2595,FALSE)</f>
        <v>401</v>
      </c>
      <c r="G26" s="43">
        <f>+HLOOKUP($D26,'[1]QUANTITATIVE OPCA - 2016'!$C$1:$Y$4861,2619,FALSE)</f>
        <v>294</v>
      </c>
      <c r="H26" s="43">
        <f>+HLOOKUP($D26,'[1]QUANTITATIVE OPCA - 2016'!$C$1:$Y$4861,2643,FALSE)</f>
        <v>321</v>
      </c>
      <c r="I26" s="43">
        <f>+HLOOKUP($D26,'[1]QUANTITATIVE OPCA - 2016'!$C$1:$Y$4861,2667,FALSE)</f>
        <v>69</v>
      </c>
      <c r="J26" s="43">
        <f>+HLOOKUP($D26,'[1]QUANTITATIVE OPCA - 2016'!$C$1:$Y$4861,2691,FALSE)</f>
        <v>108</v>
      </c>
      <c r="K26" s="43">
        <f>+HLOOKUP($D26,'[1]QUANTITATIVE OPCA - 2016'!$C$1:$Y$4861,2715,FALSE)</f>
        <v>8</v>
      </c>
      <c r="L26" s="43">
        <f>+HLOOKUP($D26,'[1]QUANTITATIVE OPCA - 2016'!$C$1:$Y$4861,2739,FALSE)</f>
        <v>0</v>
      </c>
      <c r="M26" s="43">
        <f t="shared" si="0"/>
        <v>1781</v>
      </c>
    </row>
    <row r="27" spans="3:16" hidden="1" outlineLevel="1">
      <c r="D27" s="44" t="s">
        <v>23</v>
      </c>
      <c r="E27" s="43">
        <f>+HLOOKUP($D27,'[1]QUANTITATIVE OPCA - 2016'!$C$1:$Y$4861,2571,FALSE)</f>
        <v>13</v>
      </c>
      <c r="F27" s="43">
        <f>+HLOOKUP($D27,'[1]QUANTITATIVE OPCA - 2016'!$C$1:$Y$4861,2595,FALSE)</f>
        <v>4</v>
      </c>
      <c r="G27" s="43">
        <f>+HLOOKUP($D27,'[1]QUANTITATIVE OPCA - 2016'!$C$1:$Y$4861,2619,FALSE)</f>
        <v>6</v>
      </c>
      <c r="H27" s="43">
        <f>+HLOOKUP($D27,'[1]QUANTITATIVE OPCA - 2016'!$C$1:$Y$4861,2643,FALSE)</f>
        <v>19</v>
      </c>
      <c r="I27" s="43">
        <f>+HLOOKUP($D27,'[1]QUANTITATIVE OPCA - 2016'!$C$1:$Y$4861,2667,FALSE)</f>
        <v>16</v>
      </c>
      <c r="J27" s="43">
        <f>+HLOOKUP($D27,'[1]QUANTITATIVE OPCA - 2016'!$C$1:$Y$4861,2691,FALSE)</f>
        <v>8</v>
      </c>
      <c r="K27" s="43">
        <f>+HLOOKUP($D27,'[1]QUANTITATIVE OPCA - 2016'!$C$1:$Y$4861,2715,FALSE)</f>
        <v>0</v>
      </c>
      <c r="L27" s="43">
        <f>+HLOOKUP($D27,'[1]QUANTITATIVE OPCA - 2016'!$C$1:$Y$4861,2739,FALSE)</f>
        <v>0</v>
      </c>
      <c r="M27" s="43">
        <f t="shared" si="0"/>
        <v>66</v>
      </c>
    </row>
    <row r="28" spans="3:16" hidden="1" outlineLevel="1">
      <c r="D28" s="44" t="s">
        <v>22</v>
      </c>
      <c r="E28" s="43">
        <f>+HLOOKUP($D28,'[1]QUANTITATIVE OPCA - 2016'!$C$1:$Y$4861,2571,FALSE)</f>
        <v>39</v>
      </c>
      <c r="F28" s="43">
        <f>+HLOOKUP($D28,'[1]QUANTITATIVE OPCA - 2016'!$C$1:$Y$4861,2595,FALSE)</f>
        <v>2</v>
      </c>
      <c r="G28" s="43">
        <f>+HLOOKUP($D28,'[1]QUANTITATIVE OPCA - 2016'!$C$1:$Y$4861,2619,FALSE)</f>
        <v>2</v>
      </c>
      <c r="H28" s="43">
        <f>+HLOOKUP($D28,'[1]QUANTITATIVE OPCA - 2016'!$C$1:$Y$4861,2643,FALSE)</f>
        <v>1</v>
      </c>
      <c r="I28" s="43">
        <f>+HLOOKUP($D28,'[1]QUANTITATIVE OPCA - 2016'!$C$1:$Y$4861,2667,FALSE)</f>
        <v>0</v>
      </c>
      <c r="J28" s="43">
        <f>+HLOOKUP($D28,'[1]QUANTITATIVE OPCA - 2016'!$C$1:$Y$4861,2691,FALSE)</f>
        <v>1</v>
      </c>
      <c r="K28" s="43">
        <f>+HLOOKUP($D28,'[1]QUANTITATIVE OPCA - 2016'!$C$1:$Y$4861,2715,FALSE)</f>
        <v>2</v>
      </c>
      <c r="L28" s="43">
        <f>+HLOOKUP($D28,'[1]QUANTITATIVE OPCA - 2016'!$C$1:$Y$4861,2739,FALSE)</f>
        <v>0</v>
      </c>
      <c r="M28" s="43">
        <f t="shared" si="0"/>
        <v>47</v>
      </c>
    </row>
    <row r="29" spans="3:16" hidden="1" outlineLevel="1">
      <c r="D29" s="44" t="s">
        <v>21</v>
      </c>
      <c r="E29" s="43">
        <f>+HLOOKUP($D29,'[1]QUANTITATIVE OPCA - 2016'!$C$1:$Y$4861,2571,FALSE)</f>
        <v>74</v>
      </c>
      <c r="F29" s="43">
        <f>+HLOOKUP($D29,'[1]QUANTITATIVE OPCA - 2016'!$C$1:$Y$4861,2595,FALSE)</f>
        <v>292</v>
      </c>
      <c r="G29" s="43">
        <f>+HLOOKUP($D29,'[1]QUANTITATIVE OPCA - 2016'!$C$1:$Y$4861,2619,FALSE)</f>
        <v>112</v>
      </c>
      <c r="H29" s="43">
        <f>+HLOOKUP($D29,'[1]QUANTITATIVE OPCA - 2016'!$C$1:$Y$4861,2643,FALSE)</f>
        <v>118</v>
      </c>
      <c r="I29" s="43">
        <f>+HLOOKUP($D29,'[1]QUANTITATIVE OPCA - 2016'!$C$1:$Y$4861,2667,FALSE)</f>
        <v>113</v>
      </c>
      <c r="J29" s="43">
        <f>+HLOOKUP($D29,'[1]QUANTITATIVE OPCA - 2016'!$C$1:$Y$4861,2691,FALSE)</f>
        <v>74</v>
      </c>
      <c r="K29" s="43">
        <f>+HLOOKUP($D29,'[1]QUANTITATIVE OPCA - 2016'!$C$1:$Y$4861,2715,FALSE)</f>
        <v>137</v>
      </c>
      <c r="L29" s="43">
        <f>+HLOOKUP($D29,'[1]QUANTITATIVE OPCA - 2016'!$C$1:$Y$4861,2739,FALSE)</f>
        <v>0</v>
      </c>
      <c r="M29" s="43">
        <f t="shared" si="0"/>
        <v>920</v>
      </c>
    </row>
    <row r="30" spans="3:16" hidden="1" outlineLevel="1">
      <c r="D30" s="44" t="s">
        <v>20</v>
      </c>
      <c r="E30" s="43">
        <f>+HLOOKUP($D30,'[1]QUANTITATIVE OPCA - 2016'!$C$1:$Y$4861,2571,FALSE)</f>
        <v>4</v>
      </c>
      <c r="F30" s="43">
        <f>+HLOOKUP($D30,'[1]QUANTITATIVE OPCA - 2016'!$C$1:$Y$4861,2595,FALSE)</f>
        <v>12</v>
      </c>
      <c r="G30" s="43">
        <f>+HLOOKUP($D30,'[1]QUANTITATIVE OPCA - 2016'!$C$1:$Y$4861,2619,FALSE)</f>
        <v>7</v>
      </c>
      <c r="H30" s="43">
        <f>+HLOOKUP($D30,'[1]QUANTITATIVE OPCA - 2016'!$C$1:$Y$4861,2643,FALSE)</f>
        <v>9</v>
      </c>
      <c r="I30" s="43">
        <f>+HLOOKUP($D30,'[1]QUANTITATIVE OPCA - 2016'!$C$1:$Y$4861,2667,FALSE)</f>
        <v>6</v>
      </c>
      <c r="J30" s="43">
        <f>+HLOOKUP($D30,'[1]QUANTITATIVE OPCA - 2016'!$C$1:$Y$4861,2691,FALSE)</f>
        <v>13</v>
      </c>
      <c r="K30" s="43">
        <f>+HLOOKUP($D30,'[1]QUANTITATIVE OPCA - 2016'!$C$1:$Y$4861,2715,FALSE)</f>
        <v>0</v>
      </c>
      <c r="L30" s="43">
        <f>+HLOOKUP($D30,'[1]QUANTITATIVE OPCA - 2016'!$C$1:$Y$4861,2739,FALSE)</f>
        <v>0</v>
      </c>
      <c r="M30" s="43">
        <f t="shared" si="0"/>
        <v>51</v>
      </c>
    </row>
    <row r="31" spans="3:16" hidden="1" outlineLevel="1">
      <c r="D31" s="44" t="s">
        <v>19</v>
      </c>
      <c r="E31" s="43">
        <f>+HLOOKUP($D31,'[1]QUANTITATIVE OPCA - 2016'!$C$1:$Y$4861,2571,FALSE)</f>
        <v>14</v>
      </c>
      <c r="F31" s="43">
        <f>+HLOOKUP($D31,'[1]QUANTITATIVE OPCA - 2016'!$C$1:$Y$4861,2595,FALSE)</f>
        <v>64</v>
      </c>
      <c r="G31" s="43">
        <f>+HLOOKUP($D31,'[1]QUANTITATIVE OPCA - 2016'!$C$1:$Y$4861,2619,FALSE)</f>
        <v>15</v>
      </c>
      <c r="H31" s="43">
        <f>+HLOOKUP($D31,'[1]QUANTITATIVE OPCA - 2016'!$C$1:$Y$4861,2643,FALSE)</f>
        <v>32</v>
      </c>
      <c r="I31" s="43">
        <f>+HLOOKUP($D31,'[1]QUANTITATIVE OPCA - 2016'!$C$1:$Y$4861,2667,FALSE)</f>
        <v>0</v>
      </c>
      <c r="J31" s="43">
        <f>+HLOOKUP($D31,'[1]QUANTITATIVE OPCA - 2016'!$C$1:$Y$4861,2691,FALSE)</f>
        <v>22</v>
      </c>
      <c r="K31" s="43">
        <f>+HLOOKUP($D31,'[1]QUANTITATIVE OPCA - 2016'!$C$1:$Y$4861,2715,FALSE)</f>
        <v>0</v>
      </c>
      <c r="L31" s="43">
        <f>+HLOOKUP($D31,'[1]QUANTITATIVE OPCA - 2016'!$C$1:$Y$4861,2739,FALSE)</f>
        <v>0</v>
      </c>
      <c r="M31" s="43">
        <f t="shared" si="0"/>
        <v>147</v>
      </c>
    </row>
    <row r="32" spans="3:16" hidden="1" outlineLevel="1">
      <c r="D32" s="98" t="s">
        <v>18</v>
      </c>
      <c r="E32" s="43">
        <f>+HLOOKUP($D32,'[1]QUANTITATIVE OPCA - 2016'!$C$1:$Y$4861,2571,FALSE)</f>
        <v>151</v>
      </c>
      <c r="F32" s="43">
        <f>+HLOOKUP($D32,'[1]QUANTITATIVE OPCA - 2016'!$C$1:$Y$4861,2595,FALSE)</f>
        <v>44</v>
      </c>
      <c r="G32" s="43">
        <f>+HLOOKUP($D32,'[1]QUANTITATIVE OPCA - 2016'!$C$1:$Y$4861,2619,FALSE)</f>
        <v>39</v>
      </c>
      <c r="H32" s="43">
        <f>+HLOOKUP($D32,'[1]QUANTITATIVE OPCA - 2016'!$C$1:$Y$4861,2643,FALSE)</f>
        <v>38</v>
      </c>
      <c r="I32" s="43">
        <f>+HLOOKUP($D32,'[1]QUANTITATIVE OPCA - 2016'!$C$1:$Y$4861,2667,FALSE)</f>
        <v>5</v>
      </c>
      <c r="J32" s="43">
        <f>+HLOOKUP($D32,'[1]QUANTITATIVE OPCA - 2016'!$C$1:$Y$4861,2691,FALSE)</f>
        <v>32</v>
      </c>
      <c r="K32" s="43">
        <f>+HLOOKUP($D32,'[1]QUANTITATIVE OPCA - 2016'!$C$1:$Y$4861,2715,FALSE)</f>
        <v>5</v>
      </c>
      <c r="L32" s="43">
        <f>+HLOOKUP($D32,'[1]QUANTITATIVE OPCA - 2016'!$C$1:$Y$4861,2739,FALSE)</f>
        <v>0</v>
      </c>
      <c r="M32" s="43">
        <f t="shared" si="0"/>
        <v>314</v>
      </c>
    </row>
    <row r="33" spans="3:17" hidden="1" outlineLevel="1">
      <c r="D33" s="44" t="s">
        <v>17</v>
      </c>
      <c r="E33" s="43">
        <f>+HLOOKUP($D33,'[1]QUANTITATIVE OPCA - 2016'!$C$1:$Y$4861,2571,FALSE)</f>
        <v>146</v>
      </c>
      <c r="F33" s="43">
        <f>+HLOOKUP($D33,'[1]QUANTITATIVE OPCA - 2016'!$C$1:$Y$4861,2595,FALSE)</f>
        <v>43</v>
      </c>
      <c r="G33" s="43">
        <f>+HLOOKUP($D33,'[1]QUANTITATIVE OPCA - 2016'!$C$1:$Y$4861,2619,FALSE)</f>
        <v>15</v>
      </c>
      <c r="H33" s="43">
        <f>+HLOOKUP($D33,'[1]QUANTITATIVE OPCA - 2016'!$C$1:$Y$4861,2643,FALSE)</f>
        <v>21</v>
      </c>
      <c r="I33" s="43">
        <f>+HLOOKUP($D33,'[1]QUANTITATIVE OPCA - 2016'!$C$1:$Y$4861,2667,FALSE)</f>
        <v>5</v>
      </c>
      <c r="J33" s="43">
        <f>+HLOOKUP($D33,'[1]QUANTITATIVE OPCA - 2016'!$C$1:$Y$4861,2691,FALSE)</f>
        <v>15</v>
      </c>
      <c r="K33" s="43">
        <f>+HLOOKUP($D33,'[1]QUANTITATIVE OPCA - 2016'!$C$1:$Y$4861,2715,FALSE)</f>
        <v>3</v>
      </c>
      <c r="L33" s="43">
        <f>+HLOOKUP($D33,'[1]QUANTITATIVE OPCA - 2016'!$C$1:$Y$4861,2739,FALSE)</f>
        <v>0</v>
      </c>
      <c r="M33" s="43">
        <f t="shared" si="0"/>
        <v>248</v>
      </c>
    </row>
    <row r="34" spans="3:17" hidden="1" outlineLevel="1">
      <c r="D34" s="44" t="s">
        <v>16</v>
      </c>
      <c r="E34" s="43">
        <f>+HLOOKUP($D34,'[1]QUANTITATIVE OPCA - 2016'!$C$1:$Y$4861,2571,FALSE)</f>
        <v>8</v>
      </c>
      <c r="F34" s="43">
        <f>+HLOOKUP($D34,'[1]QUANTITATIVE OPCA - 2016'!$C$1:$Y$4861,2595,FALSE)</f>
        <v>109</v>
      </c>
      <c r="G34" s="43">
        <f>+HLOOKUP($D34,'[1]QUANTITATIVE OPCA - 2016'!$C$1:$Y$4861,2619,FALSE)</f>
        <v>1</v>
      </c>
      <c r="H34" s="43">
        <f>+HLOOKUP($D34,'[1]QUANTITATIVE OPCA - 2016'!$C$1:$Y$4861,2643,FALSE)</f>
        <v>13</v>
      </c>
      <c r="I34" s="43">
        <f>+HLOOKUP($D34,'[1]QUANTITATIVE OPCA - 2016'!$C$1:$Y$4861,2667,FALSE)</f>
        <v>1</v>
      </c>
      <c r="J34" s="43">
        <f>+HLOOKUP($D34,'[1]QUANTITATIVE OPCA - 2016'!$C$1:$Y$4861,2691,FALSE)</f>
        <v>1</v>
      </c>
      <c r="K34" s="43">
        <f>+HLOOKUP($D34,'[1]QUANTITATIVE OPCA - 2016'!$C$1:$Y$4861,2715,FALSE)</f>
        <v>0</v>
      </c>
      <c r="L34" s="43">
        <f>+HLOOKUP($D34,'[1]QUANTITATIVE OPCA - 2016'!$C$1:$Y$4861,2739,FALSE)</f>
        <v>0</v>
      </c>
      <c r="M34" s="43">
        <f t="shared" si="0"/>
        <v>133</v>
      </c>
    </row>
    <row r="35" spans="3:17" hidden="1" outlineLevel="1">
      <c r="D35" s="44" t="s">
        <v>15</v>
      </c>
      <c r="E35" s="43">
        <f>+HLOOKUP($D35,'[1]QUANTITATIVE OPCA - 2016'!$C$1:$Y$4861,2571,FALSE)</f>
        <v>37</v>
      </c>
      <c r="F35" s="43">
        <f>+HLOOKUP($D35,'[1]QUANTITATIVE OPCA - 2016'!$C$1:$Y$4861,2595,FALSE)</f>
        <v>186</v>
      </c>
      <c r="G35" s="43">
        <f>+HLOOKUP($D35,'[1]QUANTITATIVE OPCA - 2016'!$C$1:$Y$4861,2619,FALSE)</f>
        <v>54</v>
      </c>
      <c r="H35" s="43">
        <f>+HLOOKUP($D35,'[1]QUANTITATIVE OPCA - 2016'!$C$1:$Y$4861,2643,FALSE)</f>
        <v>41</v>
      </c>
      <c r="I35" s="43">
        <f>+HLOOKUP($D35,'[1]QUANTITATIVE OPCA - 2016'!$C$1:$Y$4861,2667,FALSE)</f>
        <v>15</v>
      </c>
      <c r="J35" s="43">
        <f>+HLOOKUP($D35,'[1]QUANTITATIVE OPCA - 2016'!$C$1:$Y$4861,2691,FALSE)</f>
        <v>12</v>
      </c>
      <c r="K35" s="43">
        <f>+HLOOKUP($D35,'[1]QUANTITATIVE OPCA - 2016'!$C$1:$Y$4861,2715,FALSE)</f>
        <v>2</v>
      </c>
      <c r="L35" s="43">
        <f>+HLOOKUP($D35,'[1]QUANTITATIVE OPCA - 2016'!$C$1:$Y$4861,2739,FALSE)</f>
        <v>0</v>
      </c>
      <c r="M35" s="43">
        <f t="shared" si="0"/>
        <v>347</v>
      </c>
    </row>
    <row r="36" spans="3:17" hidden="1" outlineLevel="1">
      <c r="D36" s="44" t="s">
        <v>14</v>
      </c>
      <c r="E36" s="43">
        <f>+HLOOKUP($D36,'[1]QUANTITATIVE OPCA - 2016'!$C$1:$Y$4861,2571,FALSE)</f>
        <v>59</v>
      </c>
      <c r="F36" s="43">
        <f>+HLOOKUP($D36,'[1]QUANTITATIVE OPCA - 2016'!$C$1:$Y$4861,2595,FALSE)</f>
        <v>18</v>
      </c>
      <c r="G36" s="43">
        <f>+HLOOKUP($D36,'[1]QUANTITATIVE OPCA - 2016'!$C$1:$Y$4861,2619,FALSE)</f>
        <v>7</v>
      </c>
      <c r="H36" s="43">
        <f>+HLOOKUP($D36,'[1]QUANTITATIVE OPCA - 2016'!$C$1:$Y$4861,2643,FALSE)</f>
        <v>7</v>
      </c>
      <c r="I36" s="43">
        <f>+HLOOKUP($D36,'[1]QUANTITATIVE OPCA - 2016'!$C$1:$Y$4861,2667,FALSE)</f>
        <v>0</v>
      </c>
      <c r="J36" s="43">
        <f>+HLOOKUP($D36,'[1]QUANTITATIVE OPCA - 2016'!$C$1:$Y$4861,2691,FALSE)</f>
        <v>15</v>
      </c>
      <c r="K36" s="43">
        <f>+HLOOKUP($D36,'[1]QUANTITATIVE OPCA - 2016'!$C$1:$Y$4861,2715,FALSE)</f>
        <v>1</v>
      </c>
      <c r="L36" s="43">
        <f>+HLOOKUP($D36,'[1]QUANTITATIVE OPCA - 2016'!$C$1:$Y$4861,2739,FALSE)</f>
        <v>0</v>
      </c>
      <c r="M36" s="43">
        <f t="shared" si="0"/>
        <v>107</v>
      </c>
    </row>
    <row r="37" spans="3:17" hidden="1" outlineLevel="1">
      <c r="D37" s="44" t="s">
        <v>13</v>
      </c>
      <c r="E37" s="43">
        <f>+HLOOKUP($D37,'[1]QUANTITATIVE OPCA - 2016'!$C$1:$Y$4861,2571,FALSE)</f>
        <v>1</v>
      </c>
      <c r="F37" s="43">
        <f>+HLOOKUP($D37,'[1]QUANTITATIVE OPCA - 2016'!$C$1:$Y$4861,2595,FALSE)</f>
        <v>3</v>
      </c>
      <c r="G37" s="43">
        <f>+HLOOKUP($D37,'[1]QUANTITATIVE OPCA - 2016'!$C$1:$Y$4861,2619,FALSE)</f>
        <v>2</v>
      </c>
      <c r="H37" s="43">
        <f>+HLOOKUP($D37,'[1]QUANTITATIVE OPCA - 2016'!$C$1:$Y$4861,2643,FALSE)</f>
        <v>4</v>
      </c>
      <c r="I37" s="43">
        <f>+HLOOKUP($D37,'[1]QUANTITATIVE OPCA - 2016'!$C$1:$Y$4861,2667,FALSE)</f>
        <v>0</v>
      </c>
      <c r="J37" s="43">
        <f>+HLOOKUP($D37,'[1]QUANTITATIVE OPCA - 2016'!$C$1:$Y$4861,2691,FALSE)</f>
        <v>0</v>
      </c>
      <c r="K37" s="43">
        <f>+HLOOKUP($D37,'[1]QUANTITATIVE OPCA - 2016'!$C$1:$Y$4861,2715,FALSE)</f>
        <v>0</v>
      </c>
      <c r="L37" s="43">
        <f>+HLOOKUP($D37,'[1]QUANTITATIVE OPCA - 2016'!$C$1:$Y$4861,2739,FALSE)</f>
        <v>0</v>
      </c>
      <c r="M37" s="43">
        <f t="shared" si="0"/>
        <v>10</v>
      </c>
    </row>
    <row r="38" spans="3:17" hidden="1" outlineLevel="1">
      <c r="D38" s="44" t="s">
        <v>12</v>
      </c>
      <c r="E38" s="43">
        <f>+HLOOKUP($D38,'[1]QUANTITATIVE OPCA - 2016'!$C$1:$Y$4861,2571,FALSE)</f>
        <v>2</v>
      </c>
      <c r="F38" s="43">
        <f>+HLOOKUP($D38,'[1]QUANTITATIVE OPCA - 2016'!$C$1:$Y$4861,2595,FALSE)</f>
        <v>4</v>
      </c>
      <c r="G38" s="43">
        <f>+HLOOKUP($D38,'[1]QUANTITATIVE OPCA - 2016'!$C$1:$Y$4861,2619,FALSE)</f>
        <v>12</v>
      </c>
      <c r="H38" s="43">
        <f>+HLOOKUP($D38,'[1]QUANTITATIVE OPCA - 2016'!$C$1:$Y$4861,2643,FALSE)</f>
        <v>18</v>
      </c>
      <c r="I38" s="43">
        <f>+HLOOKUP($D38,'[1]QUANTITATIVE OPCA - 2016'!$C$1:$Y$4861,2667,FALSE)</f>
        <v>14</v>
      </c>
      <c r="J38" s="43">
        <f>+HLOOKUP($D38,'[1]QUANTITATIVE OPCA - 2016'!$C$1:$Y$4861,2691,FALSE)</f>
        <v>6</v>
      </c>
      <c r="K38" s="43">
        <f>+HLOOKUP($D38,'[1]QUANTITATIVE OPCA - 2016'!$C$1:$Y$4861,2715,FALSE)</f>
        <v>4</v>
      </c>
      <c r="L38" s="43">
        <f>+HLOOKUP($D38,'[1]QUANTITATIVE OPCA - 2016'!$C$1:$Y$4861,2739,FALSE)</f>
        <v>0</v>
      </c>
      <c r="M38" s="43">
        <f t="shared" si="0"/>
        <v>60</v>
      </c>
    </row>
    <row r="39" spans="3:17" hidden="1" outlineLevel="1">
      <c r="D39" s="44" t="s">
        <v>11</v>
      </c>
      <c r="E39" s="43">
        <f>+HLOOKUP($D39,'[1]QUANTITATIVE OPCA - 2016'!$C$1:$Y$4861,2571,FALSE)</f>
        <v>815</v>
      </c>
      <c r="F39" s="43">
        <f>+HLOOKUP($D39,'[1]QUANTITATIVE OPCA - 2016'!$C$1:$Y$4861,2595,FALSE)</f>
        <v>290</v>
      </c>
      <c r="G39" s="43">
        <f>+HLOOKUP($D39,'[1]QUANTITATIVE OPCA - 2016'!$C$1:$Y$4861,2619,FALSE)</f>
        <v>281</v>
      </c>
      <c r="H39" s="43">
        <f>+HLOOKUP($D39,'[1]QUANTITATIVE OPCA - 2016'!$C$1:$Y$4861,2643,FALSE)</f>
        <v>32</v>
      </c>
      <c r="I39" s="43">
        <f>+HLOOKUP($D39,'[1]QUANTITATIVE OPCA - 2016'!$C$1:$Y$4861,2667,FALSE)</f>
        <v>17</v>
      </c>
      <c r="J39" s="43">
        <f>+HLOOKUP($D39,'[1]QUANTITATIVE OPCA - 2016'!$C$1:$Y$4861,2691,FALSE)</f>
        <v>32</v>
      </c>
      <c r="K39" s="43">
        <f>+HLOOKUP($D39,'[1]QUANTITATIVE OPCA - 2016'!$C$1:$Y$4861,2715,FALSE)</f>
        <v>11</v>
      </c>
      <c r="L39" s="43">
        <f>+HLOOKUP($D39,'[1]QUANTITATIVE OPCA - 2016'!$C$1:$Y$4861,2739,FALSE)</f>
        <v>3</v>
      </c>
      <c r="M39" s="43">
        <f t="shared" si="0"/>
        <v>1481</v>
      </c>
    </row>
    <row r="40" spans="3:17" hidden="1" outlineLevel="1">
      <c r="D40" s="44" t="s">
        <v>10</v>
      </c>
      <c r="E40" s="43">
        <f>+HLOOKUP($D40,'[1]QUANTITATIVE OPCA - 2016'!$C$1:$Y$4861,2571,FALSE)</f>
        <v>37</v>
      </c>
      <c r="F40" s="43">
        <f>+HLOOKUP($D40,'[1]QUANTITATIVE OPCA - 2016'!$C$1:$Y$4861,2595,FALSE)</f>
        <v>51</v>
      </c>
      <c r="G40" s="43">
        <f>+HLOOKUP($D40,'[1]QUANTITATIVE OPCA - 2016'!$C$1:$Y$4861,2619,FALSE)</f>
        <v>61</v>
      </c>
      <c r="H40" s="43">
        <f>+HLOOKUP($D40,'[1]QUANTITATIVE OPCA - 2016'!$C$1:$Y$4861,2643,FALSE)</f>
        <v>56</v>
      </c>
      <c r="I40" s="43">
        <f>+HLOOKUP($D40,'[1]QUANTITATIVE OPCA - 2016'!$C$1:$Y$4861,2667,FALSE)</f>
        <v>24</v>
      </c>
      <c r="J40" s="43">
        <f>+HLOOKUP($D40,'[1]QUANTITATIVE OPCA - 2016'!$C$1:$Y$4861,2691,FALSE)</f>
        <v>25</v>
      </c>
      <c r="K40" s="43">
        <f>+HLOOKUP($D40,'[1]QUANTITATIVE OPCA - 2016'!$C$1:$Y$4861,2715,FALSE)</f>
        <v>9</v>
      </c>
      <c r="L40" s="43">
        <f>+HLOOKUP($D40,'[1]QUANTITATIVE OPCA - 2016'!$C$1:$Y$4861,2739,FALSE)</f>
        <v>0</v>
      </c>
      <c r="M40" s="43">
        <f t="shared" si="0"/>
        <v>263</v>
      </c>
    </row>
    <row r="41" spans="3:17" hidden="1" outlineLevel="1">
      <c r="D41" s="44" t="s">
        <v>9</v>
      </c>
      <c r="E41" s="43">
        <f>+HLOOKUP($D41,'[1]QUANTITATIVE OPCA - 2016'!$C$1:$Y$4861,2571,FALSE)</f>
        <v>9</v>
      </c>
      <c r="F41" s="43">
        <f>+HLOOKUP($D41,'[1]QUANTITATIVE OPCA - 2016'!$C$1:$Y$4861,2595,FALSE)</f>
        <v>28</v>
      </c>
      <c r="G41" s="43">
        <f>+HLOOKUP($D41,'[1]QUANTITATIVE OPCA - 2016'!$C$1:$Y$4861,2619,FALSE)</f>
        <v>33</v>
      </c>
      <c r="H41" s="43">
        <f>+HLOOKUP($D41,'[1]QUANTITATIVE OPCA - 2016'!$C$1:$Y$4861,2643,FALSE)</f>
        <v>2</v>
      </c>
      <c r="I41" s="43">
        <f>+HLOOKUP($D41,'[1]QUANTITATIVE OPCA - 2016'!$C$1:$Y$4861,2667,FALSE)</f>
        <v>125</v>
      </c>
      <c r="J41" s="43">
        <f>+HLOOKUP($D41,'[1]QUANTITATIVE OPCA - 2016'!$C$1:$Y$4861,2691,FALSE)</f>
        <v>82</v>
      </c>
      <c r="K41" s="43">
        <f>+HLOOKUP($D41,'[1]QUANTITATIVE OPCA - 2016'!$C$1:$Y$4861,2715,FALSE)</f>
        <v>5</v>
      </c>
      <c r="L41" s="43">
        <f>+HLOOKUP($D41,'[1]QUANTITATIVE OPCA - 2016'!$C$1:$Y$4861,2739,FALSE)</f>
        <v>5</v>
      </c>
      <c r="M41" s="43">
        <f t="shared" si="0"/>
        <v>289</v>
      </c>
    </row>
    <row r="42" spans="3:17" hidden="1" outlineLevel="1">
      <c r="D42" s="44" t="s">
        <v>8</v>
      </c>
      <c r="E42" s="43">
        <f>+HLOOKUP($D42,'[1]QUANTITATIVE OPCA - 2016'!$C$1:$Y$4861,2571,FALSE)</f>
        <v>0</v>
      </c>
      <c r="F42" s="43">
        <f>+HLOOKUP($D42,'[1]QUANTITATIVE OPCA - 2016'!$C$1:$Y$4861,2595,FALSE)</f>
        <v>9</v>
      </c>
      <c r="G42" s="43">
        <f>+HLOOKUP($D42,'[1]QUANTITATIVE OPCA - 2016'!$C$1:$Y$4861,2619,FALSE)</f>
        <v>9</v>
      </c>
      <c r="H42" s="43">
        <f>+HLOOKUP($D42,'[1]QUANTITATIVE OPCA - 2016'!$C$1:$Y$4861,2643,FALSE)</f>
        <v>2</v>
      </c>
      <c r="I42" s="43">
        <f>+HLOOKUP($D42,'[1]QUANTITATIVE OPCA - 2016'!$C$1:$Y$4861,2667,FALSE)</f>
        <v>0</v>
      </c>
      <c r="J42" s="43">
        <f>+HLOOKUP($D42,'[1]QUANTITATIVE OPCA - 2016'!$C$1:$Y$4861,2691,FALSE)</f>
        <v>2</v>
      </c>
      <c r="K42" s="43">
        <f>+HLOOKUP($D42,'[1]QUANTITATIVE OPCA - 2016'!$C$1:$Y$4861,2715,FALSE)</f>
        <v>0</v>
      </c>
      <c r="L42" s="43">
        <f>+HLOOKUP($D42,'[1]QUANTITATIVE OPCA - 2016'!$C$1:$Y$4861,2739,FALSE)</f>
        <v>0</v>
      </c>
      <c r="M42" s="43">
        <f t="shared" si="0"/>
        <v>22</v>
      </c>
    </row>
    <row r="43" spans="3:17" hidden="1" outlineLevel="1">
      <c r="D43" s="44" t="s">
        <v>7</v>
      </c>
      <c r="E43" s="43">
        <f>+HLOOKUP($D43,'[1]QUANTITATIVE OPCA - 2016'!$C$1:$Y$4861,2571,FALSE)</f>
        <v>23</v>
      </c>
      <c r="F43" s="43">
        <f>+HLOOKUP($D43,'[1]QUANTITATIVE OPCA - 2016'!$C$1:$Y$4861,2595,FALSE)</f>
        <v>150</v>
      </c>
      <c r="G43" s="43">
        <f>+HLOOKUP($D43,'[1]QUANTITATIVE OPCA - 2016'!$C$1:$Y$4861,2619,FALSE)</f>
        <v>37</v>
      </c>
      <c r="H43" s="43">
        <f>+HLOOKUP($D43,'[1]QUANTITATIVE OPCA - 2016'!$C$1:$Y$4861,2643,FALSE)</f>
        <v>26</v>
      </c>
      <c r="I43" s="43">
        <f>+HLOOKUP($D43,'[1]QUANTITATIVE OPCA - 2016'!$C$1:$Y$4861,2667,FALSE)</f>
        <v>5</v>
      </c>
      <c r="J43" s="43">
        <f>+HLOOKUP($D43,'[1]QUANTITATIVE OPCA - 2016'!$C$1:$Y$4861,2691,FALSE)</f>
        <v>7</v>
      </c>
      <c r="K43" s="43">
        <f>+HLOOKUP($D43,'[1]QUANTITATIVE OPCA - 2016'!$C$1:$Y$4861,2715,FALSE)</f>
        <v>11</v>
      </c>
      <c r="L43" s="43">
        <f>+HLOOKUP($D43,'[1]QUANTITATIVE OPCA - 2016'!$C$1:$Y$4861,2739,FALSE)</f>
        <v>0</v>
      </c>
      <c r="M43" s="43">
        <f t="shared" si="0"/>
        <v>259</v>
      </c>
    </row>
    <row r="44" spans="3:17" hidden="1" outlineLevel="1">
      <c r="D44" s="44" t="s">
        <v>6</v>
      </c>
      <c r="E44" s="43">
        <f>+HLOOKUP($D44,'[1]QUANTITATIVE OPCA - 2016'!$C$1:$Y$4861,2571,FALSE)</f>
        <v>12</v>
      </c>
      <c r="F44" s="43">
        <f>+HLOOKUP($D44,'[1]QUANTITATIVE OPCA - 2016'!$C$1:$Y$4861,2595,FALSE)</f>
        <v>9</v>
      </c>
      <c r="G44" s="43">
        <f>+HLOOKUP($D44,'[1]QUANTITATIVE OPCA - 2016'!$C$1:$Y$4861,2619,FALSE)</f>
        <v>34</v>
      </c>
      <c r="H44" s="43">
        <f>+HLOOKUP($D44,'[1]QUANTITATIVE OPCA - 2016'!$C$1:$Y$4861,2643,FALSE)</f>
        <v>11</v>
      </c>
      <c r="I44" s="43">
        <f>+HLOOKUP($D44,'[1]QUANTITATIVE OPCA - 2016'!$C$1:$Y$4861,2667,FALSE)</f>
        <v>1</v>
      </c>
      <c r="J44" s="43">
        <f>+HLOOKUP($D44,'[1]QUANTITATIVE OPCA - 2016'!$C$1:$Y$4861,2691,FALSE)</f>
        <v>1</v>
      </c>
      <c r="K44" s="43">
        <f>+HLOOKUP($D44,'[1]QUANTITATIVE OPCA - 2016'!$C$1:$Y$4861,2715,FALSE)</f>
        <v>0</v>
      </c>
      <c r="L44" s="43">
        <f>+HLOOKUP($D44,'[1]QUANTITATIVE OPCA - 2016'!$C$1:$Y$4861,2739,FALSE)</f>
        <v>0</v>
      </c>
      <c r="M44" s="43">
        <f t="shared" si="0"/>
        <v>68</v>
      </c>
    </row>
    <row r="45" spans="3:17" hidden="1" outlineLevel="1">
      <c r="D45" s="44"/>
      <c r="E45" s="43"/>
      <c r="F45" s="43"/>
      <c r="G45" s="43"/>
      <c r="H45" s="43"/>
      <c r="I45" s="43"/>
      <c r="J45" s="43"/>
      <c r="K45" s="43"/>
      <c r="L45" s="43"/>
      <c r="M45" s="43"/>
    </row>
    <row r="46" spans="3:17" hidden="1" outlineLevel="1">
      <c r="C46" s="102"/>
      <c r="D46" s="84" t="s">
        <v>25</v>
      </c>
      <c r="E46" s="83"/>
      <c r="F46" s="83"/>
      <c r="G46" s="83"/>
      <c r="H46" s="83"/>
      <c r="I46" s="83"/>
      <c r="J46" s="83"/>
      <c r="K46" s="83"/>
      <c r="L46" s="83"/>
      <c r="M46" s="83"/>
    </row>
    <row r="47" spans="3:17" hidden="1" outlineLevel="1">
      <c r="C47" s="101" t="str">
        <f>+C5</f>
        <v>CP JEUNES CDD</v>
      </c>
      <c r="D47" s="84" t="s">
        <v>22</v>
      </c>
      <c r="E47" s="100">
        <f>+HLOOKUP($D47,'[1]QUANTITATIVE OPCA - 2016'!$C$1:$Y$4861,2573,FALSE)</f>
        <v>877</v>
      </c>
      <c r="F47" s="100">
        <f>+HLOOKUP($D47,'[1]QUANTITATIVE OPCA - 2016'!$C$1:$Y$4861,2597,FALSE)</f>
        <v>370</v>
      </c>
      <c r="G47" s="100">
        <f>+HLOOKUP($D47,'[1]QUANTITATIVE OPCA - 2016'!$C$1:$Y$4861,2621,FALSE)</f>
        <v>166</v>
      </c>
      <c r="H47" s="100">
        <f>+HLOOKUP($D47,'[1]QUANTITATIVE OPCA - 2016'!$C$1:$Y$4861,2645,FALSE)</f>
        <v>214</v>
      </c>
      <c r="I47" s="100">
        <f>+HLOOKUP($D47,'[1]QUANTITATIVE OPCA - 2016'!$C$1:$Y$4861,2669,FALSE)</f>
        <v>108</v>
      </c>
      <c r="J47" s="100">
        <f>+HLOOKUP($D47,'[1]QUANTITATIVE OPCA - 2016'!$C$1:$Y$4861,2693,FALSE)</f>
        <v>32</v>
      </c>
      <c r="K47" s="100">
        <f>+HLOOKUP($D47,'[1]QUANTITATIVE OPCA - 2016'!$C$1:$Y$4861,2717,FALSE)</f>
        <v>33</v>
      </c>
      <c r="L47" s="100">
        <f>+HLOOKUP($D47,'[1]QUANTITATIVE OPCA - 2016'!$C$1:$Y$4861,2741,FALSE)</f>
        <v>3</v>
      </c>
      <c r="M47" s="100">
        <f>SUM(E47:L47)</f>
        <v>1803</v>
      </c>
    </row>
    <row r="48" spans="3:17" hidden="1" outlineLevel="1">
      <c r="D48" s="44" t="s">
        <v>25</v>
      </c>
      <c r="E48" s="43">
        <f>+HLOOKUP($D48,'[1]QUANTITATIVE OPCA - 2016'!$C$1:$Y$4861,2572,FALSE)</f>
        <v>301</v>
      </c>
      <c r="F48" s="43">
        <f>+HLOOKUP($D48,'[1]QUANTITATIVE OPCA - 2016'!$C$1:$Y$4861,2596,FALSE)</f>
        <v>416</v>
      </c>
      <c r="G48" s="43">
        <f>+HLOOKUP($D48,'[1]QUANTITATIVE OPCA - 2016'!$C$1:$Y$4861,2620,FALSE)</f>
        <v>1498</v>
      </c>
      <c r="H48" s="43">
        <f>+HLOOKUP($D48,'[1]QUANTITATIVE OPCA - 2016'!$C$1:$Y$4861,2644,FALSE)</f>
        <v>1108</v>
      </c>
      <c r="I48" s="43">
        <f>+HLOOKUP($D48,'[1]QUANTITATIVE OPCA - 2016'!$C$1:$Y$4861,2668,FALSE)</f>
        <v>277</v>
      </c>
      <c r="J48" s="43">
        <f>+HLOOKUP($D48,'[1]QUANTITATIVE OPCA - 2016'!$C$1:$Y$4861,2692,FALSE)</f>
        <v>678</v>
      </c>
      <c r="K48" s="43">
        <f>+HLOOKUP($D48,'[1]QUANTITATIVE OPCA - 2016'!$C$1:$Y$4861,2716,FALSE)</f>
        <v>61</v>
      </c>
      <c r="L48" s="43">
        <f>+HLOOKUP($D48,'[1]QUANTITATIVE OPCA - 2016'!$C$1:$Y$4861,2740,FALSE)</f>
        <v>0</v>
      </c>
      <c r="M48" s="43">
        <f>SUM(E48:L48)</f>
        <v>4339</v>
      </c>
      <c r="P48" s="111"/>
      <c r="Q48" s="111">
        <f t="shared" ref="Q48:Q67" si="1">+M48-P48</f>
        <v>4339</v>
      </c>
    </row>
    <row r="49" spans="4:17" hidden="1" outlineLevel="1">
      <c r="D49" s="44" t="s">
        <v>24</v>
      </c>
      <c r="E49" s="43">
        <f>+HLOOKUP($D49,'[1]QUANTITATIVE OPCA - 2016'!$C$1:$Y$4861,2572,FALSE)</f>
        <v>2302</v>
      </c>
      <c r="F49" s="43">
        <f>+HLOOKUP($D49,'[1]QUANTITATIVE OPCA - 2016'!$C$1:$Y$4861,2596,FALSE)</f>
        <v>2906</v>
      </c>
      <c r="G49" s="43">
        <f>+HLOOKUP($D49,'[1]QUANTITATIVE OPCA - 2016'!$C$1:$Y$4861,2620,FALSE)</f>
        <v>4591</v>
      </c>
      <c r="H49" s="43">
        <f>+HLOOKUP($D49,'[1]QUANTITATIVE OPCA - 2016'!$C$1:$Y$4861,2644,FALSE)</f>
        <v>10558</v>
      </c>
      <c r="I49" s="43">
        <f>+HLOOKUP($D49,'[1]QUANTITATIVE OPCA - 2016'!$C$1:$Y$4861,2668,FALSE)</f>
        <v>1425</v>
      </c>
      <c r="J49" s="43">
        <f>+HLOOKUP($D49,'[1]QUANTITATIVE OPCA - 2016'!$C$1:$Y$4861,2692,FALSE)</f>
        <v>7376</v>
      </c>
      <c r="K49" s="43">
        <f>+HLOOKUP($D49,'[1]QUANTITATIVE OPCA - 2016'!$C$1:$Y$4861,2716,FALSE)</f>
        <v>682</v>
      </c>
      <c r="L49" s="43">
        <f>+HLOOKUP($D49,'[1]QUANTITATIVE OPCA - 2016'!$C$1:$Y$4861,2740,FALSE)</f>
        <v>0</v>
      </c>
      <c r="M49" s="43">
        <f t="shared" ref="M49:M67" si="2">SUM(E49:K49)</f>
        <v>29840</v>
      </c>
      <c r="P49" s="111"/>
      <c r="Q49" s="111">
        <f t="shared" si="1"/>
        <v>29840</v>
      </c>
    </row>
    <row r="50" spans="4:17" hidden="1" outlineLevel="1">
      <c r="D50" s="44" t="s">
        <v>23</v>
      </c>
      <c r="E50" s="43">
        <f>+HLOOKUP($D50,'[1]QUANTITATIVE OPCA - 2016'!$C$1:$Y$4861,2572,FALSE)</f>
        <v>55</v>
      </c>
      <c r="F50" s="43">
        <f>+HLOOKUP($D50,'[1]QUANTITATIVE OPCA - 2016'!$C$1:$Y$4861,2596,FALSE)</f>
        <v>140</v>
      </c>
      <c r="G50" s="43">
        <f>+HLOOKUP($D50,'[1]QUANTITATIVE OPCA - 2016'!$C$1:$Y$4861,2620,FALSE)</f>
        <v>446</v>
      </c>
      <c r="H50" s="43">
        <f>+HLOOKUP($D50,'[1]QUANTITATIVE OPCA - 2016'!$C$1:$Y$4861,2644,FALSE)</f>
        <v>1708</v>
      </c>
      <c r="I50" s="43">
        <f>+HLOOKUP($D50,'[1]QUANTITATIVE OPCA - 2016'!$C$1:$Y$4861,2668,FALSE)</f>
        <v>463</v>
      </c>
      <c r="J50" s="43">
        <f>+HLOOKUP($D50,'[1]QUANTITATIVE OPCA - 2016'!$C$1:$Y$4861,2692,FALSE)</f>
        <v>810</v>
      </c>
      <c r="K50" s="43">
        <f>+HLOOKUP($D50,'[1]QUANTITATIVE OPCA - 2016'!$C$1:$Y$4861,2716,FALSE)</f>
        <v>28</v>
      </c>
      <c r="L50" s="43">
        <f>+HLOOKUP($D50,'[1]QUANTITATIVE OPCA - 2016'!$C$1:$Y$4861,2740,FALSE)</f>
        <v>0</v>
      </c>
      <c r="M50" s="43">
        <f t="shared" si="2"/>
        <v>3650</v>
      </c>
      <c r="P50" s="111"/>
      <c r="Q50" s="111">
        <f t="shared" si="1"/>
        <v>3650</v>
      </c>
    </row>
    <row r="51" spans="4:17" hidden="1" outlineLevel="1">
      <c r="D51" s="44" t="s">
        <v>22</v>
      </c>
      <c r="E51" s="43">
        <f>+HLOOKUP($D51,'[1]QUANTITATIVE OPCA - 2016'!$C$1:$Y$4861,2572,FALSE)</f>
        <v>13</v>
      </c>
      <c r="F51" s="43">
        <f>+HLOOKUP($D51,'[1]QUANTITATIVE OPCA - 2016'!$C$1:$Y$4861,2596,FALSE)</f>
        <v>52</v>
      </c>
      <c r="G51" s="43">
        <f>+HLOOKUP($D51,'[1]QUANTITATIVE OPCA - 2016'!$C$1:$Y$4861,2620,FALSE)</f>
        <v>303</v>
      </c>
      <c r="H51" s="43">
        <f>+HLOOKUP($D51,'[1]QUANTITATIVE OPCA - 2016'!$C$1:$Y$4861,2644,FALSE)</f>
        <v>566</v>
      </c>
      <c r="I51" s="43">
        <f>+HLOOKUP($D51,'[1]QUANTITATIVE OPCA - 2016'!$C$1:$Y$4861,2668,FALSE)</f>
        <v>64</v>
      </c>
      <c r="J51" s="43">
        <f>+HLOOKUP($D51,'[1]QUANTITATIVE OPCA - 2016'!$C$1:$Y$4861,2692,FALSE)</f>
        <v>190</v>
      </c>
      <c r="K51" s="43">
        <f>+HLOOKUP($D51,'[1]QUANTITATIVE OPCA - 2016'!$C$1:$Y$4861,2716,FALSE)</f>
        <v>23</v>
      </c>
      <c r="L51" s="43">
        <f>+HLOOKUP($D51,'[1]QUANTITATIVE OPCA - 2016'!$C$1:$Y$4861,2740,FALSE)</f>
        <v>0</v>
      </c>
      <c r="M51" s="43">
        <f t="shared" si="2"/>
        <v>1211</v>
      </c>
      <c r="P51" s="111"/>
      <c r="Q51" s="111">
        <f t="shared" si="1"/>
        <v>1211</v>
      </c>
    </row>
    <row r="52" spans="4:17" hidden="1" outlineLevel="1">
      <c r="D52" s="44" t="s">
        <v>21</v>
      </c>
      <c r="E52" s="43">
        <f>+HLOOKUP($D52,'[1]QUANTITATIVE OPCA - 2016'!$C$1:$Y$4861,2572,FALSE)</f>
        <v>84</v>
      </c>
      <c r="F52" s="43">
        <f>+HLOOKUP($D52,'[1]QUANTITATIVE OPCA - 2016'!$C$1:$Y$4861,2596,FALSE)</f>
        <v>588</v>
      </c>
      <c r="G52" s="43">
        <f>+HLOOKUP($D52,'[1]QUANTITATIVE OPCA - 2016'!$C$1:$Y$4861,2620,FALSE)</f>
        <v>1737</v>
      </c>
      <c r="H52" s="43">
        <f>+HLOOKUP($D52,'[1]QUANTITATIVE OPCA - 2016'!$C$1:$Y$4861,2644,FALSE)</f>
        <v>2079</v>
      </c>
      <c r="I52" s="43">
        <f>+HLOOKUP($D52,'[1]QUANTITATIVE OPCA - 2016'!$C$1:$Y$4861,2668,FALSE)</f>
        <v>1468</v>
      </c>
      <c r="J52" s="43">
        <f>+HLOOKUP($D52,'[1]QUANTITATIVE OPCA - 2016'!$C$1:$Y$4861,2692,FALSE)</f>
        <v>1981</v>
      </c>
      <c r="K52" s="43">
        <f>+HLOOKUP($D52,'[1]QUANTITATIVE OPCA - 2016'!$C$1:$Y$4861,2716,FALSE)</f>
        <v>1850</v>
      </c>
      <c r="L52" s="43">
        <f>+HLOOKUP($D52,'[1]QUANTITATIVE OPCA - 2016'!$C$1:$Y$4861,2740,FALSE)</f>
        <v>0</v>
      </c>
      <c r="M52" s="43">
        <f t="shared" si="2"/>
        <v>9787</v>
      </c>
      <c r="P52" s="111"/>
      <c r="Q52" s="111">
        <f t="shared" si="1"/>
        <v>9787</v>
      </c>
    </row>
    <row r="53" spans="4:17" hidden="1" outlineLevel="1">
      <c r="D53" s="44" t="s">
        <v>20</v>
      </c>
      <c r="E53" s="43">
        <f>+HLOOKUP($D53,'[1]QUANTITATIVE OPCA - 2016'!$C$1:$Y$4861,2572,FALSE)</f>
        <v>373</v>
      </c>
      <c r="F53" s="43">
        <f>+HLOOKUP($D53,'[1]QUANTITATIVE OPCA - 2016'!$C$1:$Y$4861,2596,FALSE)</f>
        <v>649</v>
      </c>
      <c r="G53" s="43">
        <f>+HLOOKUP($D53,'[1]QUANTITATIVE OPCA - 2016'!$C$1:$Y$4861,2620,FALSE)</f>
        <v>1305</v>
      </c>
      <c r="H53" s="43">
        <f>+HLOOKUP($D53,'[1]QUANTITATIVE OPCA - 2016'!$C$1:$Y$4861,2644,FALSE)</f>
        <v>1203</v>
      </c>
      <c r="I53" s="43">
        <f>+HLOOKUP($D53,'[1]QUANTITATIVE OPCA - 2016'!$C$1:$Y$4861,2668,FALSE)</f>
        <v>246</v>
      </c>
      <c r="J53" s="43">
        <f>+HLOOKUP($D53,'[1]QUANTITATIVE OPCA - 2016'!$C$1:$Y$4861,2692,FALSE)</f>
        <v>1005</v>
      </c>
      <c r="K53" s="43">
        <f>+HLOOKUP($D53,'[1]QUANTITATIVE OPCA - 2016'!$C$1:$Y$4861,2716,FALSE)</f>
        <v>65</v>
      </c>
      <c r="L53" s="43">
        <f>+HLOOKUP($D53,'[1]QUANTITATIVE OPCA - 2016'!$C$1:$Y$4861,2740,FALSE)</f>
        <v>0</v>
      </c>
      <c r="M53" s="43">
        <f t="shared" si="2"/>
        <v>4846</v>
      </c>
      <c r="P53" s="111"/>
      <c r="Q53" s="111">
        <f t="shared" si="1"/>
        <v>4846</v>
      </c>
    </row>
    <row r="54" spans="4:17" hidden="1" outlineLevel="1">
      <c r="D54" s="44" t="s">
        <v>19</v>
      </c>
      <c r="E54" s="43">
        <f>+HLOOKUP($D54,'[1]QUANTITATIVE OPCA - 2016'!$C$1:$Y$4861,2572,FALSE)</f>
        <v>49</v>
      </c>
      <c r="F54" s="43">
        <f>+HLOOKUP($D54,'[1]QUANTITATIVE OPCA - 2016'!$C$1:$Y$4861,2596,FALSE)</f>
        <v>182</v>
      </c>
      <c r="G54" s="43">
        <f>+HLOOKUP($D54,'[1]QUANTITATIVE OPCA - 2016'!$C$1:$Y$4861,2620,FALSE)</f>
        <v>610</v>
      </c>
      <c r="H54" s="43">
        <f>+HLOOKUP($D54,'[1]QUANTITATIVE OPCA - 2016'!$C$1:$Y$4861,2644,FALSE)</f>
        <v>1171</v>
      </c>
      <c r="I54" s="43">
        <f>+HLOOKUP($D54,'[1]QUANTITATIVE OPCA - 2016'!$C$1:$Y$4861,2668,FALSE)</f>
        <v>0</v>
      </c>
      <c r="J54" s="43">
        <f>+HLOOKUP($D54,'[1]QUANTITATIVE OPCA - 2016'!$C$1:$Y$4861,2692,FALSE)</f>
        <v>520</v>
      </c>
      <c r="K54" s="43">
        <f>+HLOOKUP($D54,'[1]QUANTITATIVE OPCA - 2016'!$C$1:$Y$4861,2716,FALSE)</f>
        <v>62</v>
      </c>
      <c r="L54" s="43">
        <f>+HLOOKUP($D54,'[1]QUANTITATIVE OPCA - 2016'!$C$1:$Y$4861,2740,FALSE)</f>
        <v>0</v>
      </c>
      <c r="M54" s="43">
        <f t="shared" si="2"/>
        <v>2594</v>
      </c>
      <c r="P54" s="111"/>
      <c r="Q54" s="111">
        <f t="shared" si="1"/>
        <v>2594</v>
      </c>
    </row>
    <row r="55" spans="4:17" hidden="1" outlineLevel="1">
      <c r="D55" s="98" t="s">
        <v>18</v>
      </c>
      <c r="E55" s="43">
        <f>+HLOOKUP($D55,'[1]QUANTITATIVE OPCA - 2016'!$C$1:$Y$4861,2572,FALSE)</f>
        <v>3875</v>
      </c>
      <c r="F55" s="43">
        <f>+HLOOKUP($D55,'[1]QUANTITATIVE OPCA - 2016'!$C$1:$Y$4861,2596,FALSE)</f>
        <v>2971</v>
      </c>
      <c r="G55" s="43">
        <f>+HLOOKUP($D55,'[1]QUANTITATIVE OPCA - 2016'!$C$1:$Y$4861,2620,FALSE)</f>
        <v>2149</v>
      </c>
      <c r="H55" s="43">
        <f>+HLOOKUP($D55,'[1]QUANTITATIVE OPCA - 2016'!$C$1:$Y$4861,2644,FALSE)</f>
        <v>3193</v>
      </c>
      <c r="I55" s="43">
        <f>+HLOOKUP($D55,'[1]QUANTITATIVE OPCA - 2016'!$C$1:$Y$4861,2668,FALSE)</f>
        <v>503</v>
      </c>
      <c r="J55" s="43">
        <f>+HLOOKUP($D55,'[1]QUANTITATIVE OPCA - 2016'!$C$1:$Y$4861,2692,FALSE)</f>
        <v>3988</v>
      </c>
      <c r="K55" s="43">
        <f>+HLOOKUP($D55,'[1]QUANTITATIVE OPCA - 2016'!$C$1:$Y$4861,2716,FALSE)</f>
        <v>644</v>
      </c>
      <c r="L55" s="43">
        <f>+HLOOKUP($D55,'[1]QUANTITATIVE OPCA - 2016'!$C$1:$Y$4861,2740,FALSE)</f>
        <v>0</v>
      </c>
      <c r="M55" s="43">
        <f t="shared" si="2"/>
        <v>17323</v>
      </c>
      <c r="P55" s="111"/>
      <c r="Q55" s="111">
        <f t="shared" si="1"/>
        <v>17323</v>
      </c>
    </row>
    <row r="56" spans="4:17" hidden="1" outlineLevel="1">
      <c r="D56" s="44" t="s">
        <v>17</v>
      </c>
      <c r="E56" s="43">
        <f>+HLOOKUP($D56,'[1]QUANTITATIVE OPCA - 2016'!$C$1:$Y$4861,2572,FALSE)</f>
        <v>38</v>
      </c>
      <c r="F56" s="43">
        <f>+HLOOKUP($D56,'[1]QUANTITATIVE OPCA - 2016'!$C$1:$Y$4861,2596,FALSE)</f>
        <v>170</v>
      </c>
      <c r="G56" s="43">
        <f>+HLOOKUP($D56,'[1]QUANTITATIVE OPCA - 2016'!$C$1:$Y$4861,2620,FALSE)</f>
        <v>721</v>
      </c>
      <c r="H56" s="43">
        <f>+HLOOKUP($D56,'[1]QUANTITATIVE OPCA - 2016'!$C$1:$Y$4861,2644,FALSE)</f>
        <v>1158</v>
      </c>
      <c r="I56" s="43">
        <f>+HLOOKUP($D56,'[1]QUANTITATIVE OPCA - 2016'!$C$1:$Y$4861,2668,FALSE)</f>
        <v>236</v>
      </c>
      <c r="J56" s="43">
        <f>+HLOOKUP($D56,'[1]QUANTITATIVE OPCA - 2016'!$C$1:$Y$4861,2692,FALSE)</f>
        <v>1123</v>
      </c>
      <c r="K56" s="43">
        <f>+HLOOKUP($D56,'[1]QUANTITATIVE OPCA - 2016'!$C$1:$Y$4861,2716,FALSE)</f>
        <v>236</v>
      </c>
      <c r="L56" s="43">
        <f>+HLOOKUP($D56,'[1]QUANTITATIVE OPCA - 2016'!$C$1:$Y$4861,2740,FALSE)</f>
        <v>0</v>
      </c>
      <c r="M56" s="43">
        <f t="shared" si="2"/>
        <v>3682</v>
      </c>
      <c r="P56" s="111"/>
      <c r="Q56" s="111">
        <f t="shared" si="1"/>
        <v>3682</v>
      </c>
    </row>
    <row r="57" spans="4:17" hidden="1" outlineLevel="1">
      <c r="D57" s="44" t="s">
        <v>16</v>
      </c>
      <c r="E57" s="43">
        <f>+HLOOKUP($D57,'[1]QUANTITATIVE OPCA - 2016'!$C$1:$Y$4861,2572,FALSE)</f>
        <v>107</v>
      </c>
      <c r="F57" s="43">
        <f>+HLOOKUP($D57,'[1]QUANTITATIVE OPCA - 2016'!$C$1:$Y$4861,2596,FALSE)</f>
        <v>1662</v>
      </c>
      <c r="G57" s="43">
        <f>+HLOOKUP($D57,'[1]QUANTITATIVE OPCA - 2016'!$C$1:$Y$4861,2620,FALSE)</f>
        <v>524</v>
      </c>
      <c r="H57" s="43">
        <f>+HLOOKUP($D57,'[1]QUANTITATIVE OPCA - 2016'!$C$1:$Y$4861,2644,FALSE)</f>
        <v>1086</v>
      </c>
      <c r="I57" s="43">
        <f>+HLOOKUP($D57,'[1]QUANTITATIVE OPCA - 2016'!$C$1:$Y$4861,2668,FALSE)</f>
        <v>239</v>
      </c>
      <c r="J57" s="43">
        <f>+HLOOKUP($D57,'[1]QUANTITATIVE OPCA - 2016'!$C$1:$Y$4861,2692,FALSE)</f>
        <v>421</v>
      </c>
      <c r="K57" s="43">
        <f>+HLOOKUP($D57,'[1]QUANTITATIVE OPCA - 2016'!$C$1:$Y$4861,2716,FALSE)</f>
        <v>17</v>
      </c>
      <c r="L57" s="43">
        <f>+HLOOKUP($D57,'[1]QUANTITATIVE OPCA - 2016'!$C$1:$Y$4861,2740,FALSE)</f>
        <v>0</v>
      </c>
      <c r="M57" s="43">
        <f t="shared" si="2"/>
        <v>4056</v>
      </c>
      <c r="P57" s="111"/>
      <c r="Q57" s="111">
        <f t="shared" si="1"/>
        <v>4056</v>
      </c>
    </row>
    <row r="58" spans="4:17" hidden="1" outlineLevel="1">
      <c r="D58" s="44" t="s">
        <v>15</v>
      </c>
      <c r="E58" s="43">
        <f>+HLOOKUP($D58,'[1]QUANTITATIVE OPCA - 2016'!$C$1:$Y$4861,2572,FALSE)</f>
        <v>253</v>
      </c>
      <c r="F58" s="43">
        <f>+HLOOKUP($D58,'[1]QUANTITATIVE OPCA - 2016'!$C$1:$Y$4861,2596,FALSE)</f>
        <v>819</v>
      </c>
      <c r="G58" s="43">
        <f>+HLOOKUP($D58,'[1]QUANTITATIVE OPCA - 2016'!$C$1:$Y$4861,2620,FALSE)</f>
        <v>773</v>
      </c>
      <c r="H58" s="43">
        <f>+HLOOKUP($D58,'[1]QUANTITATIVE OPCA - 2016'!$C$1:$Y$4861,2644,FALSE)</f>
        <v>1077</v>
      </c>
      <c r="I58" s="43">
        <f>+HLOOKUP($D58,'[1]QUANTITATIVE OPCA - 2016'!$C$1:$Y$4861,2668,FALSE)</f>
        <v>489</v>
      </c>
      <c r="J58" s="43">
        <f>+HLOOKUP($D58,'[1]QUANTITATIVE OPCA - 2016'!$C$1:$Y$4861,2692,FALSE)</f>
        <v>712</v>
      </c>
      <c r="K58" s="43">
        <f>+HLOOKUP($D58,'[1]QUANTITATIVE OPCA - 2016'!$C$1:$Y$4861,2716,FALSE)</f>
        <v>362</v>
      </c>
      <c r="L58" s="43">
        <f>+HLOOKUP($D58,'[1]QUANTITATIVE OPCA - 2016'!$C$1:$Y$4861,2740,FALSE)</f>
        <v>0</v>
      </c>
      <c r="M58" s="43">
        <f t="shared" si="2"/>
        <v>4485</v>
      </c>
      <c r="P58" s="111"/>
      <c r="Q58" s="111">
        <f t="shared" si="1"/>
        <v>4485</v>
      </c>
    </row>
    <row r="59" spans="4:17" hidden="1" outlineLevel="1">
      <c r="D59" s="44" t="s">
        <v>14</v>
      </c>
      <c r="E59" s="43">
        <f>+HLOOKUP($D59,'[1]QUANTITATIVE OPCA - 2016'!$C$1:$Y$4861,2572,FALSE)</f>
        <v>17</v>
      </c>
      <c r="F59" s="43">
        <f>+HLOOKUP($D59,'[1]QUANTITATIVE OPCA - 2016'!$C$1:$Y$4861,2596,FALSE)</f>
        <v>453</v>
      </c>
      <c r="G59" s="43">
        <f>+HLOOKUP($D59,'[1]QUANTITATIVE OPCA - 2016'!$C$1:$Y$4861,2620,FALSE)</f>
        <v>1758</v>
      </c>
      <c r="H59" s="43">
        <f>+HLOOKUP($D59,'[1]QUANTITATIVE OPCA - 2016'!$C$1:$Y$4861,2644,FALSE)</f>
        <v>1656</v>
      </c>
      <c r="I59" s="43">
        <f>+HLOOKUP($D59,'[1]QUANTITATIVE OPCA - 2016'!$C$1:$Y$4861,2668,FALSE)</f>
        <v>624</v>
      </c>
      <c r="J59" s="43">
        <f>+HLOOKUP($D59,'[1]QUANTITATIVE OPCA - 2016'!$C$1:$Y$4861,2692,FALSE)</f>
        <v>1153</v>
      </c>
      <c r="K59" s="43">
        <f>+HLOOKUP($D59,'[1]QUANTITATIVE OPCA - 2016'!$C$1:$Y$4861,2716,FALSE)</f>
        <v>158</v>
      </c>
      <c r="L59" s="43">
        <f>+HLOOKUP($D59,'[1]QUANTITATIVE OPCA - 2016'!$C$1:$Y$4861,2740,FALSE)</f>
        <v>1</v>
      </c>
      <c r="M59" s="43">
        <f t="shared" si="2"/>
        <v>5819</v>
      </c>
      <c r="P59" s="111"/>
      <c r="Q59" s="111">
        <f t="shared" si="1"/>
        <v>5819</v>
      </c>
    </row>
    <row r="60" spans="4:17" hidden="1" outlineLevel="1">
      <c r="D60" s="44" t="s">
        <v>13</v>
      </c>
      <c r="E60" s="43">
        <f>+HLOOKUP($D60,'[1]QUANTITATIVE OPCA - 2016'!$C$1:$Y$4861,2572,FALSE)</f>
        <v>5</v>
      </c>
      <c r="F60" s="43">
        <f>+HLOOKUP($D60,'[1]QUANTITATIVE OPCA - 2016'!$C$1:$Y$4861,2596,FALSE)</f>
        <v>71</v>
      </c>
      <c r="G60" s="43">
        <f>+HLOOKUP($D60,'[1]QUANTITATIVE OPCA - 2016'!$C$1:$Y$4861,2620,FALSE)</f>
        <v>178</v>
      </c>
      <c r="H60" s="43">
        <f>+HLOOKUP($D60,'[1]QUANTITATIVE OPCA - 2016'!$C$1:$Y$4861,2644,FALSE)</f>
        <v>454</v>
      </c>
      <c r="I60" s="43">
        <f>+HLOOKUP($D60,'[1]QUANTITATIVE OPCA - 2016'!$C$1:$Y$4861,2668,FALSE)</f>
        <v>11</v>
      </c>
      <c r="J60" s="43">
        <f>+HLOOKUP($D60,'[1]QUANTITATIVE OPCA - 2016'!$C$1:$Y$4861,2692,FALSE)</f>
        <v>0</v>
      </c>
      <c r="K60" s="43">
        <f>+HLOOKUP($D60,'[1]QUANTITATIVE OPCA - 2016'!$C$1:$Y$4861,2716,FALSE)</f>
        <v>74</v>
      </c>
      <c r="L60" s="43">
        <f>+HLOOKUP($D60,'[1]QUANTITATIVE OPCA - 2016'!$C$1:$Y$4861,2740,FALSE)</f>
        <v>72</v>
      </c>
      <c r="M60" s="43">
        <f t="shared" si="2"/>
        <v>793</v>
      </c>
      <c r="P60" s="111"/>
      <c r="Q60" s="111">
        <f t="shared" si="1"/>
        <v>793</v>
      </c>
    </row>
    <row r="61" spans="4:17" hidden="1" outlineLevel="1">
      <c r="D61" s="44" t="s">
        <v>12</v>
      </c>
      <c r="E61" s="43">
        <f>+HLOOKUP($D61,'[1]QUANTITATIVE OPCA - 2016'!$C$1:$Y$4861,2572,FALSE)</f>
        <v>35</v>
      </c>
      <c r="F61" s="43">
        <f>+HLOOKUP($D61,'[1]QUANTITATIVE OPCA - 2016'!$C$1:$Y$4861,2596,FALSE)</f>
        <v>358</v>
      </c>
      <c r="G61" s="43">
        <f>+HLOOKUP($D61,'[1]QUANTITATIVE OPCA - 2016'!$C$1:$Y$4861,2620,FALSE)</f>
        <v>567</v>
      </c>
      <c r="H61" s="43">
        <f>+HLOOKUP($D61,'[1]QUANTITATIVE OPCA - 2016'!$C$1:$Y$4861,2644,FALSE)</f>
        <v>964</v>
      </c>
      <c r="I61" s="43">
        <f>+HLOOKUP($D61,'[1]QUANTITATIVE OPCA - 2016'!$C$1:$Y$4861,2668,FALSE)</f>
        <v>234</v>
      </c>
      <c r="J61" s="43">
        <f>+HLOOKUP($D61,'[1]QUANTITATIVE OPCA - 2016'!$C$1:$Y$4861,2692,FALSE)</f>
        <v>524</v>
      </c>
      <c r="K61" s="43">
        <f>+HLOOKUP($D61,'[1]QUANTITATIVE OPCA - 2016'!$C$1:$Y$4861,2716,FALSE)</f>
        <v>137</v>
      </c>
      <c r="L61" s="43">
        <f>+HLOOKUP($D61,'[1]QUANTITATIVE OPCA - 2016'!$C$1:$Y$4861,2740,FALSE)</f>
        <v>0</v>
      </c>
      <c r="M61" s="43">
        <f t="shared" si="2"/>
        <v>2819</v>
      </c>
      <c r="P61" s="111"/>
      <c r="Q61" s="111">
        <f t="shared" si="1"/>
        <v>2819</v>
      </c>
    </row>
    <row r="62" spans="4:17" hidden="1" outlineLevel="1">
      <c r="D62" s="44" t="s">
        <v>11</v>
      </c>
      <c r="E62" s="43">
        <f>+HLOOKUP($D62,'[1]QUANTITATIVE OPCA - 2016'!$C$1:$Y$4861,2572,FALSE)</f>
        <v>1214</v>
      </c>
      <c r="F62" s="43">
        <f>+HLOOKUP($D62,'[1]QUANTITATIVE OPCA - 2016'!$C$1:$Y$4861,2596,FALSE)</f>
        <v>1353</v>
      </c>
      <c r="G62" s="43">
        <f>+HLOOKUP($D62,'[1]QUANTITATIVE OPCA - 2016'!$C$1:$Y$4861,2620,FALSE)</f>
        <v>3099</v>
      </c>
      <c r="H62" s="43">
        <f>+HLOOKUP($D62,'[1]QUANTITATIVE OPCA - 2016'!$C$1:$Y$4861,2644,FALSE)</f>
        <v>3824</v>
      </c>
      <c r="I62" s="43">
        <f>+HLOOKUP($D62,'[1]QUANTITATIVE OPCA - 2016'!$C$1:$Y$4861,2668,FALSE)</f>
        <v>715</v>
      </c>
      <c r="J62" s="43">
        <f>+HLOOKUP($D62,'[1]QUANTITATIVE OPCA - 2016'!$C$1:$Y$4861,2692,FALSE)</f>
        <v>1810</v>
      </c>
      <c r="K62" s="43">
        <f>+HLOOKUP($D62,'[1]QUANTITATIVE OPCA - 2016'!$C$1:$Y$4861,2716,FALSE)</f>
        <v>495</v>
      </c>
      <c r="L62" s="43">
        <f>+HLOOKUP($D62,'[1]QUANTITATIVE OPCA - 2016'!$C$1:$Y$4861,2740,FALSE)</f>
        <v>18</v>
      </c>
      <c r="M62" s="43">
        <f t="shared" si="2"/>
        <v>12510</v>
      </c>
      <c r="P62" s="111"/>
      <c r="Q62" s="111">
        <f t="shared" si="1"/>
        <v>12510</v>
      </c>
    </row>
    <row r="63" spans="4:17" hidden="1" outlineLevel="1">
      <c r="D63" s="44" t="s">
        <v>10</v>
      </c>
      <c r="E63" s="43">
        <f>+HLOOKUP($D63,'[1]QUANTITATIVE OPCA - 2016'!$C$1:$Y$4861,2572,FALSE)</f>
        <v>269</v>
      </c>
      <c r="F63" s="43">
        <f>+HLOOKUP($D63,'[1]QUANTITATIVE OPCA - 2016'!$C$1:$Y$4861,2596,FALSE)</f>
        <v>1014</v>
      </c>
      <c r="G63" s="43">
        <f>+HLOOKUP($D63,'[1]QUANTITATIVE OPCA - 2016'!$C$1:$Y$4861,2620,FALSE)</f>
        <v>2139</v>
      </c>
      <c r="H63" s="43">
        <f>+HLOOKUP($D63,'[1]QUANTITATIVE OPCA - 2016'!$C$1:$Y$4861,2644,FALSE)</f>
        <v>1662</v>
      </c>
      <c r="I63" s="43">
        <f>+HLOOKUP($D63,'[1]QUANTITATIVE OPCA - 2016'!$C$1:$Y$4861,2668,FALSE)</f>
        <v>406</v>
      </c>
      <c r="J63" s="43">
        <f>+HLOOKUP($D63,'[1]QUANTITATIVE OPCA - 2016'!$C$1:$Y$4861,2692,FALSE)</f>
        <v>940</v>
      </c>
      <c r="K63" s="43">
        <f>+HLOOKUP($D63,'[1]QUANTITATIVE OPCA - 2016'!$C$1:$Y$4861,2716,FALSE)</f>
        <v>425</v>
      </c>
      <c r="L63" s="43">
        <f>+HLOOKUP($D63,'[1]QUANTITATIVE OPCA - 2016'!$C$1:$Y$4861,2740,FALSE)</f>
        <v>0</v>
      </c>
      <c r="M63" s="43">
        <f t="shared" si="2"/>
        <v>6855</v>
      </c>
      <c r="P63" s="111"/>
      <c r="Q63" s="111">
        <f t="shared" si="1"/>
        <v>6855</v>
      </c>
    </row>
    <row r="64" spans="4:17" hidden="1" outlineLevel="1">
      <c r="D64" s="44" t="s">
        <v>9</v>
      </c>
      <c r="E64" s="43">
        <f>+HLOOKUP($D64,'[1]QUANTITATIVE OPCA - 2016'!$C$1:$Y$4861,2572,FALSE)</f>
        <v>0</v>
      </c>
      <c r="F64" s="43">
        <f>+HLOOKUP($D64,'[1]QUANTITATIVE OPCA - 2016'!$C$1:$Y$4861,2596,FALSE)</f>
        <v>26</v>
      </c>
      <c r="G64" s="43">
        <f>+HLOOKUP($D64,'[1]QUANTITATIVE OPCA - 2016'!$C$1:$Y$4861,2620,FALSE)</f>
        <v>153</v>
      </c>
      <c r="H64" s="43">
        <f>+HLOOKUP($D64,'[1]QUANTITATIVE OPCA - 2016'!$C$1:$Y$4861,2644,FALSE)</f>
        <v>150</v>
      </c>
      <c r="I64" s="43">
        <f>+HLOOKUP($D64,'[1]QUANTITATIVE OPCA - 2016'!$C$1:$Y$4861,2668,FALSE)</f>
        <v>886</v>
      </c>
      <c r="J64" s="43">
        <f>+HLOOKUP($D64,'[1]QUANTITATIVE OPCA - 2016'!$C$1:$Y$4861,2692,FALSE)</f>
        <v>3363</v>
      </c>
      <c r="K64" s="43">
        <f>+HLOOKUP($D64,'[1]QUANTITATIVE OPCA - 2016'!$C$1:$Y$4861,2716,FALSE)</f>
        <v>220</v>
      </c>
      <c r="L64" s="43">
        <f>+HLOOKUP($D64,'[1]QUANTITATIVE OPCA - 2016'!$C$1:$Y$4861,2740,FALSE)</f>
        <v>95</v>
      </c>
      <c r="M64" s="43">
        <f t="shared" si="2"/>
        <v>4798</v>
      </c>
      <c r="P64" s="111"/>
      <c r="Q64" s="111">
        <f t="shared" si="1"/>
        <v>4798</v>
      </c>
    </row>
    <row r="65" spans="3:17" hidden="1" outlineLevel="1">
      <c r="D65" s="44" t="s">
        <v>8</v>
      </c>
      <c r="E65" s="43">
        <f>+HLOOKUP($D65,'[1]QUANTITATIVE OPCA - 2016'!$C$1:$Y$4861,2572,FALSE)</f>
        <v>44</v>
      </c>
      <c r="F65" s="43">
        <f>+HLOOKUP($D65,'[1]QUANTITATIVE OPCA - 2016'!$C$1:$Y$4861,2596,FALSE)</f>
        <v>503</v>
      </c>
      <c r="G65" s="43">
        <f>+HLOOKUP($D65,'[1]QUANTITATIVE OPCA - 2016'!$C$1:$Y$4861,2620,FALSE)</f>
        <v>1407</v>
      </c>
      <c r="H65" s="43">
        <f>+HLOOKUP($D65,'[1]QUANTITATIVE OPCA - 2016'!$C$1:$Y$4861,2644,FALSE)</f>
        <v>1368</v>
      </c>
      <c r="I65" s="43">
        <f>+HLOOKUP($D65,'[1]QUANTITATIVE OPCA - 2016'!$C$1:$Y$4861,2668,FALSE)</f>
        <v>371</v>
      </c>
      <c r="J65" s="43">
        <f>+HLOOKUP($D65,'[1]QUANTITATIVE OPCA - 2016'!$C$1:$Y$4861,2692,FALSE)</f>
        <v>632</v>
      </c>
      <c r="K65" s="43">
        <f>+HLOOKUP($D65,'[1]QUANTITATIVE OPCA - 2016'!$C$1:$Y$4861,2716,FALSE)</f>
        <v>237</v>
      </c>
      <c r="L65" s="43">
        <f>+HLOOKUP($D65,'[1]QUANTITATIVE OPCA - 2016'!$C$1:$Y$4861,2740,FALSE)</f>
        <v>0</v>
      </c>
      <c r="M65" s="43">
        <f t="shared" si="2"/>
        <v>4562</v>
      </c>
      <c r="P65" s="111"/>
      <c r="Q65" s="111">
        <f t="shared" si="1"/>
        <v>4562</v>
      </c>
    </row>
    <row r="66" spans="3:17" hidden="1" outlineLevel="1">
      <c r="D66" s="44" t="s">
        <v>7</v>
      </c>
      <c r="E66" s="43">
        <f>+HLOOKUP($D66,'[1]QUANTITATIVE OPCA - 2016'!$C$1:$Y$4861,2572,FALSE)</f>
        <v>66</v>
      </c>
      <c r="F66" s="43">
        <f>+HLOOKUP($D66,'[1]QUANTITATIVE OPCA - 2016'!$C$1:$Y$4861,2596,FALSE)</f>
        <v>561</v>
      </c>
      <c r="G66" s="43">
        <f>+HLOOKUP($D66,'[1]QUANTITATIVE OPCA - 2016'!$C$1:$Y$4861,2620,FALSE)</f>
        <v>997</v>
      </c>
      <c r="H66" s="43">
        <f>+HLOOKUP($D66,'[1]QUANTITATIVE OPCA - 2016'!$C$1:$Y$4861,2644,FALSE)</f>
        <v>1090</v>
      </c>
      <c r="I66" s="43">
        <f>+HLOOKUP($D66,'[1]QUANTITATIVE OPCA - 2016'!$C$1:$Y$4861,2668,FALSE)</f>
        <v>209</v>
      </c>
      <c r="J66" s="43">
        <f>+HLOOKUP($D66,'[1]QUANTITATIVE OPCA - 2016'!$C$1:$Y$4861,2692,FALSE)</f>
        <v>748</v>
      </c>
      <c r="K66" s="43">
        <f>+HLOOKUP($D66,'[1]QUANTITATIVE OPCA - 2016'!$C$1:$Y$4861,2716,FALSE)</f>
        <v>103</v>
      </c>
      <c r="L66" s="43">
        <f>+HLOOKUP($D66,'[1]QUANTITATIVE OPCA - 2016'!$C$1:$Y$4861,2740,FALSE)</f>
        <v>21</v>
      </c>
      <c r="M66" s="43">
        <f t="shared" si="2"/>
        <v>3774</v>
      </c>
      <c r="P66" s="111"/>
      <c r="Q66" s="111">
        <f t="shared" si="1"/>
        <v>3774</v>
      </c>
    </row>
    <row r="67" spans="3:17" hidden="1" outlineLevel="1">
      <c r="D67" s="44" t="s">
        <v>6</v>
      </c>
      <c r="E67" s="43">
        <f>+HLOOKUP($D67,'[1]QUANTITATIVE OPCA - 2016'!$C$1:$Y$4861,2572,FALSE)</f>
        <v>35</v>
      </c>
      <c r="F67" s="43">
        <f>+HLOOKUP($D67,'[1]QUANTITATIVE OPCA - 2016'!$C$1:$Y$4861,2596,FALSE)</f>
        <v>163</v>
      </c>
      <c r="G67" s="43">
        <f>+HLOOKUP($D67,'[1]QUANTITATIVE OPCA - 2016'!$C$1:$Y$4861,2620,FALSE)</f>
        <v>309</v>
      </c>
      <c r="H67" s="43">
        <f>+HLOOKUP($D67,'[1]QUANTITATIVE OPCA - 2016'!$C$1:$Y$4861,2644,FALSE)</f>
        <v>303</v>
      </c>
      <c r="I67" s="43">
        <f>+HLOOKUP($D67,'[1]QUANTITATIVE OPCA - 2016'!$C$1:$Y$4861,2668,FALSE)</f>
        <v>81</v>
      </c>
      <c r="J67" s="43">
        <f>+HLOOKUP($D67,'[1]QUANTITATIVE OPCA - 2016'!$C$1:$Y$4861,2692,FALSE)</f>
        <v>199</v>
      </c>
      <c r="K67" s="43">
        <f>+HLOOKUP($D67,'[1]QUANTITATIVE OPCA - 2016'!$C$1:$Y$4861,2716,FALSE)</f>
        <v>40</v>
      </c>
      <c r="L67" s="43">
        <f>+HLOOKUP($D67,'[1]QUANTITATIVE OPCA - 2016'!$C$1:$Y$4861,2740,FALSE)</f>
        <v>0</v>
      </c>
      <c r="M67" s="43">
        <f t="shared" si="2"/>
        <v>1130</v>
      </c>
      <c r="P67" s="111"/>
      <c r="Q67" s="111">
        <f t="shared" si="1"/>
        <v>1130</v>
      </c>
    </row>
    <row r="68" spans="3:17" collapsed="1"/>
    <row r="69" spans="3:17" s="99" customFormat="1">
      <c r="C69" s="99" t="str">
        <f>+C9</f>
        <v xml:space="preserve">CP JEUNES : FINALITÉ PRÉVUE PAR LA FORMATION </v>
      </c>
    </row>
    <row r="70" spans="3:17" hidden="1" outlineLevel="1">
      <c r="C70" s="102"/>
      <c r="D70" s="84" t="s">
        <v>25</v>
      </c>
      <c r="E70" s="83"/>
      <c r="F70" s="83"/>
      <c r="G70" s="83"/>
      <c r="H70" s="83"/>
      <c r="I70" s="83"/>
      <c r="J70" s="83"/>
      <c r="K70" s="83"/>
    </row>
    <row r="71" spans="3:17" hidden="1" outlineLevel="1">
      <c r="C71" s="101" t="str">
        <f>+C10</f>
        <v>CP JEUNES CDI</v>
      </c>
      <c r="D71" s="84" t="s">
        <v>22</v>
      </c>
      <c r="E71" s="83"/>
      <c r="F71" s="83"/>
      <c r="G71" s="83"/>
      <c r="H71" s="83"/>
      <c r="I71" s="83"/>
      <c r="J71" s="83"/>
      <c r="K71" s="83"/>
    </row>
    <row r="72" spans="3:17" hidden="1" outlineLevel="1">
      <c r="D72" s="44" t="s">
        <v>25</v>
      </c>
      <c r="E72" s="43">
        <f>+HLOOKUP($D72,'[1]QUANTITATIVE OPCA - 2016'!$C$1:$Y$4861,2791,FALSE)</f>
        <v>23</v>
      </c>
      <c r="F72" s="43">
        <f>+HLOOKUP($D72,'[1]QUANTITATIVE OPCA - 2016'!$C$1:$Y$4861,2815,FALSE)</f>
        <v>15</v>
      </c>
      <c r="G72" s="43">
        <f>+HLOOKUP($D72,'[1]QUANTITATIVE OPCA - 2016'!$C$1:$Y$4861,2839,FALSE)</f>
        <v>1</v>
      </c>
      <c r="H72" s="43">
        <f>+HLOOKUP($D72,'[1]QUANTITATIVE OPCA - 2016'!$C$1:$Y$4861,2863,FALSE)</f>
        <v>0</v>
      </c>
      <c r="I72" s="43">
        <f>+HLOOKUP($D72,'[1]QUANTITATIVE OPCA - 2016'!$C$1:$Y$4861,2887,FALSE)</f>
        <v>85</v>
      </c>
      <c r="J72" s="43">
        <f>+HLOOKUP($D72,'[1]QUANTITATIVE OPCA - 2016'!$C$1:$Y$4861,2911,FALSE)</f>
        <v>0</v>
      </c>
      <c r="K72" s="43">
        <f t="shared" ref="K72:K91" si="3">SUM(E72:J72)</f>
        <v>124</v>
      </c>
    </row>
    <row r="73" spans="3:17" hidden="1" outlineLevel="1">
      <c r="D73" s="44" t="s">
        <v>24</v>
      </c>
      <c r="E73" s="43">
        <f>+HLOOKUP($D73,'[1]QUANTITATIVE OPCA - 2016'!$C$1:$Y$4861,2791,FALSE)</f>
        <v>205</v>
      </c>
      <c r="F73" s="43">
        <f>+HLOOKUP($D73,'[1]QUANTITATIVE OPCA - 2016'!$C$1:$Y$4861,2815,FALSE)</f>
        <v>329</v>
      </c>
      <c r="G73" s="43">
        <f>+HLOOKUP($D73,'[1]QUANTITATIVE OPCA - 2016'!$C$1:$Y$4861,2839,FALSE)</f>
        <v>127</v>
      </c>
      <c r="H73" s="43">
        <f>+HLOOKUP($D73,'[1]QUANTITATIVE OPCA - 2016'!$C$1:$Y$4861,2863,FALSE)</f>
        <v>0</v>
      </c>
      <c r="I73" s="43">
        <f>+HLOOKUP($D73,'[1]QUANTITATIVE OPCA - 2016'!$C$1:$Y$4861,2887,FALSE)</f>
        <v>1120</v>
      </c>
      <c r="J73" s="43">
        <f>+HLOOKUP($D73,'[1]QUANTITATIVE OPCA - 2016'!$C$1:$Y$4861,2911,FALSE)</f>
        <v>0</v>
      </c>
      <c r="K73" s="43">
        <f t="shared" si="3"/>
        <v>1781</v>
      </c>
    </row>
    <row r="74" spans="3:17" hidden="1" outlineLevel="1">
      <c r="D74" s="44" t="s">
        <v>23</v>
      </c>
      <c r="E74" s="43">
        <f>+HLOOKUP($D74,'[1]QUANTITATIVE OPCA - 2016'!$C$1:$Y$4861,2791,FALSE)</f>
        <v>13</v>
      </c>
      <c r="F74" s="43">
        <f>+HLOOKUP($D74,'[1]QUANTITATIVE OPCA - 2016'!$C$1:$Y$4861,2815,FALSE)</f>
        <v>22</v>
      </c>
      <c r="G74" s="43">
        <f>+HLOOKUP($D74,'[1]QUANTITATIVE OPCA - 2016'!$C$1:$Y$4861,2839,FALSE)</f>
        <v>31</v>
      </c>
      <c r="H74" s="43">
        <f>+HLOOKUP($D74,'[1]QUANTITATIVE OPCA - 2016'!$C$1:$Y$4861,2863,FALSE)</f>
        <v>0</v>
      </c>
      <c r="I74" s="43">
        <f>+HLOOKUP($D74,'[1]QUANTITATIVE OPCA - 2016'!$C$1:$Y$4861,2887,FALSE)</f>
        <v>0</v>
      </c>
      <c r="J74" s="43">
        <f>+HLOOKUP($D74,'[1]QUANTITATIVE OPCA - 2016'!$C$1:$Y$4861,2911,FALSE)</f>
        <v>0</v>
      </c>
      <c r="K74" s="43">
        <f t="shared" si="3"/>
        <v>66</v>
      </c>
    </row>
    <row r="75" spans="3:17" hidden="1" outlineLevel="1">
      <c r="D75" s="44" t="s">
        <v>22</v>
      </c>
      <c r="E75" s="43">
        <f>+HLOOKUP($D75,'[1]QUANTITATIVE OPCA - 2016'!$C$1:$Y$4861,2791,FALSE)</f>
        <v>0</v>
      </c>
      <c r="F75" s="43">
        <f>+HLOOKUP($D75,'[1]QUANTITATIVE OPCA - 2016'!$C$1:$Y$4861,2815,FALSE)</f>
        <v>4</v>
      </c>
      <c r="G75" s="43">
        <f>+HLOOKUP($D75,'[1]QUANTITATIVE OPCA - 2016'!$C$1:$Y$4861,2839,FALSE)</f>
        <v>0</v>
      </c>
      <c r="H75" s="43">
        <f>+HLOOKUP($D75,'[1]QUANTITATIVE OPCA - 2016'!$C$1:$Y$4861,2863,FALSE)</f>
        <v>0</v>
      </c>
      <c r="I75" s="43">
        <f>+HLOOKUP($D75,'[1]QUANTITATIVE OPCA - 2016'!$C$1:$Y$4861,2887,FALSE)</f>
        <v>43</v>
      </c>
      <c r="J75" s="43">
        <f>+HLOOKUP($D75,'[1]QUANTITATIVE OPCA - 2016'!$C$1:$Y$4861,2911,FALSE)</f>
        <v>0</v>
      </c>
      <c r="K75" s="43">
        <f t="shared" si="3"/>
        <v>47</v>
      </c>
    </row>
    <row r="76" spans="3:17" hidden="1" outlineLevel="1">
      <c r="D76" s="44" t="s">
        <v>21</v>
      </c>
      <c r="E76" s="43">
        <f>+HLOOKUP($D76,'[1]QUANTITATIVE OPCA - 2016'!$C$1:$Y$4861,2791,FALSE)</f>
        <v>5</v>
      </c>
      <c r="F76" s="43">
        <f>+HLOOKUP($D76,'[1]QUANTITATIVE OPCA - 2016'!$C$1:$Y$4861,2815,FALSE)</f>
        <v>0</v>
      </c>
      <c r="G76" s="43">
        <f>+HLOOKUP($D76,'[1]QUANTITATIVE OPCA - 2016'!$C$1:$Y$4861,2839,FALSE)</f>
        <v>4</v>
      </c>
      <c r="H76" s="43">
        <f>+HLOOKUP($D76,'[1]QUANTITATIVE OPCA - 2016'!$C$1:$Y$4861,2863,FALSE)</f>
        <v>0</v>
      </c>
      <c r="I76" s="43">
        <f>+HLOOKUP($D76,'[1]QUANTITATIVE OPCA - 2016'!$C$1:$Y$4861,2887,FALSE)</f>
        <v>617</v>
      </c>
      <c r="J76" s="43">
        <f>+HLOOKUP($D76,'[1]QUANTITATIVE OPCA - 2016'!$C$1:$Y$4861,2911,FALSE)</f>
        <v>294</v>
      </c>
      <c r="K76" s="43">
        <f t="shared" si="3"/>
        <v>920</v>
      </c>
    </row>
    <row r="77" spans="3:17" hidden="1" outlineLevel="1">
      <c r="D77" s="44" t="s">
        <v>20</v>
      </c>
      <c r="E77" s="43">
        <f>+HLOOKUP($D77,'[1]QUANTITATIVE OPCA - 2016'!$C$1:$Y$4861,2791,FALSE)</f>
        <v>1</v>
      </c>
      <c r="F77" s="43">
        <f>+HLOOKUP($D77,'[1]QUANTITATIVE OPCA - 2016'!$C$1:$Y$4861,2815,FALSE)</f>
        <v>0</v>
      </c>
      <c r="G77" s="43">
        <f>+HLOOKUP($D77,'[1]QUANTITATIVE OPCA - 2016'!$C$1:$Y$4861,2839,FALSE)</f>
        <v>13</v>
      </c>
      <c r="H77" s="43">
        <f>+HLOOKUP($D77,'[1]QUANTITATIVE OPCA - 2016'!$C$1:$Y$4861,2863,FALSE)</f>
        <v>0</v>
      </c>
      <c r="I77" s="43">
        <f>+HLOOKUP($D77,'[1]QUANTITATIVE OPCA - 2016'!$C$1:$Y$4861,2887,FALSE)</f>
        <v>1</v>
      </c>
      <c r="J77" s="43">
        <f>+HLOOKUP($D77,'[1]QUANTITATIVE OPCA - 2016'!$C$1:$Y$4861,2911,FALSE)</f>
        <v>36</v>
      </c>
      <c r="K77" s="43">
        <f t="shared" si="3"/>
        <v>51</v>
      </c>
    </row>
    <row r="78" spans="3:17" hidden="1" outlineLevel="1">
      <c r="D78" s="44" t="s">
        <v>19</v>
      </c>
      <c r="E78" s="43">
        <f>+HLOOKUP($D78,'[1]QUANTITATIVE OPCA - 2016'!$C$1:$Y$4861,2791,FALSE)</f>
        <v>36</v>
      </c>
      <c r="F78" s="43">
        <f>+HLOOKUP($D78,'[1]QUANTITATIVE OPCA - 2016'!$C$1:$Y$4861,2815,FALSE)</f>
        <v>13</v>
      </c>
      <c r="G78" s="43">
        <f>+HLOOKUP($D78,'[1]QUANTITATIVE OPCA - 2016'!$C$1:$Y$4861,2839,FALSE)</f>
        <v>25</v>
      </c>
      <c r="H78" s="43">
        <f>+HLOOKUP($D78,'[1]QUANTITATIVE OPCA - 2016'!$C$1:$Y$4861,2863,FALSE)</f>
        <v>52</v>
      </c>
      <c r="I78" s="43">
        <f>+HLOOKUP($D78,'[1]QUANTITATIVE OPCA - 2016'!$C$1:$Y$4861,2887,FALSE)</f>
        <v>19</v>
      </c>
      <c r="J78" s="43">
        <f>+HLOOKUP($D78,'[1]QUANTITATIVE OPCA - 2016'!$C$1:$Y$4861,2911,FALSE)</f>
        <v>2</v>
      </c>
      <c r="K78" s="43">
        <f t="shared" si="3"/>
        <v>147</v>
      </c>
    </row>
    <row r="79" spans="3:17" hidden="1" outlineLevel="1">
      <c r="D79" s="98" t="s">
        <v>18</v>
      </c>
      <c r="E79" s="43">
        <f>+HLOOKUP($D79,'[1]QUANTITATIVE OPCA - 2016'!$C$1:$Y$4861,2791,FALSE)</f>
        <v>61</v>
      </c>
      <c r="F79" s="43">
        <f>+HLOOKUP($D79,'[1]QUANTITATIVE OPCA - 2016'!$C$1:$Y$4861,2815,FALSE)</f>
        <v>44</v>
      </c>
      <c r="G79" s="43">
        <f>+HLOOKUP($D79,'[1]QUANTITATIVE OPCA - 2016'!$C$1:$Y$4861,2839,FALSE)</f>
        <v>16</v>
      </c>
      <c r="H79" s="43">
        <f>+HLOOKUP($D79,'[1]QUANTITATIVE OPCA - 2016'!$C$1:$Y$4861,2863,FALSE)</f>
        <v>193</v>
      </c>
      <c r="I79" s="43">
        <f>+HLOOKUP($D79,'[1]QUANTITATIVE OPCA - 2016'!$C$1:$Y$4861,2887,FALSE)</f>
        <v>0</v>
      </c>
      <c r="J79" s="43">
        <f>+HLOOKUP($D79,'[1]QUANTITATIVE OPCA - 2016'!$C$1:$Y$4861,2911,FALSE)</f>
        <v>0</v>
      </c>
      <c r="K79" s="43">
        <f t="shared" si="3"/>
        <v>314</v>
      </c>
    </row>
    <row r="80" spans="3:17" hidden="1" outlineLevel="1">
      <c r="D80" s="44" t="s">
        <v>17</v>
      </c>
      <c r="E80" s="43">
        <f>+HLOOKUP($D80,'[1]QUANTITATIVE OPCA - 2016'!$C$1:$Y$4861,2791,FALSE)</f>
        <v>36</v>
      </c>
      <c r="F80" s="43">
        <f>+HLOOKUP($D80,'[1]QUANTITATIVE OPCA - 2016'!$C$1:$Y$4861,2815,FALSE)</f>
        <v>20</v>
      </c>
      <c r="G80" s="43">
        <f>+HLOOKUP($D80,'[1]QUANTITATIVE OPCA - 2016'!$C$1:$Y$4861,2839,FALSE)</f>
        <v>80</v>
      </c>
      <c r="H80" s="43">
        <f>+HLOOKUP($D80,'[1]QUANTITATIVE OPCA - 2016'!$C$1:$Y$4861,2863,FALSE)</f>
        <v>0</v>
      </c>
      <c r="I80" s="43">
        <f>+HLOOKUP($D80,'[1]QUANTITATIVE OPCA - 2016'!$C$1:$Y$4861,2887,FALSE)</f>
        <v>112</v>
      </c>
      <c r="J80" s="43">
        <f>+HLOOKUP($D80,'[1]QUANTITATIVE OPCA - 2016'!$C$1:$Y$4861,2911,FALSE)</f>
        <v>0</v>
      </c>
      <c r="K80" s="43">
        <f t="shared" si="3"/>
        <v>248</v>
      </c>
    </row>
    <row r="81" spans="3:21" hidden="1" outlineLevel="1">
      <c r="D81" s="44" t="s">
        <v>16</v>
      </c>
      <c r="E81" s="43">
        <f>+HLOOKUP($D81,'[1]QUANTITATIVE OPCA - 2016'!$C$1:$Y$4861,2791,FALSE)</f>
        <v>25</v>
      </c>
      <c r="F81" s="43">
        <f>+HLOOKUP($D81,'[1]QUANTITATIVE OPCA - 2016'!$C$1:$Y$4861,2815,FALSE)</f>
        <v>102</v>
      </c>
      <c r="G81" s="43">
        <f>+HLOOKUP($D81,'[1]QUANTITATIVE OPCA - 2016'!$C$1:$Y$4861,2839,FALSE)</f>
        <v>5</v>
      </c>
      <c r="H81" s="43">
        <f>+HLOOKUP($D81,'[1]QUANTITATIVE OPCA - 2016'!$C$1:$Y$4861,2863,FALSE)</f>
        <v>0</v>
      </c>
      <c r="I81" s="43">
        <f>+HLOOKUP($D81,'[1]QUANTITATIVE OPCA - 2016'!$C$1:$Y$4861,2887,FALSE)</f>
        <v>0</v>
      </c>
      <c r="J81" s="43">
        <f>+HLOOKUP($D81,'[1]QUANTITATIVE OPCA - 2016'!$C$1:$Y$4861,2911,FALSE)</f>
        <v>1</v>
      </c>
      <c r="K81" s="43">
        <f t="shared" si="3"/>
        <v>133</v>
      </c>
    </row>
    <row r="82" spans="3:21" hidden="1" outlineLevel="1">
      <c r="D82" s="44" t="s">
        <v>15</v>
      </c>
      <c r="E82" s="43">
        <f>+HLOOKUP($D82,'[1]QUANTITATIVE OPCA - 2016'!$C$1:$Y$4861,2791,FALSE)</f>
        <v>53</v>
      </c>
      <c r="F82" s="43">
        <f>+HLOOKUP($D82,'[1]QUANTITATIVE OPCA - 2016'!$C$1:$Y$4861,2815,FALSE)</f>
        <v>77</v>
      </c>
      <c r="G82" s="43">
        <f>+HLOOKUP($D82,'[1]QUANTITATIVE OPCA - 2016'!$C$1:$Y$4861,2839,FALSE)</f>
        <v>66</v>
      </c>
      <c r="H82" s="43">
        <f>+HLOOKUP($D82,'[1]QUANTITATIVE OPCA - 2016'!$C$1:$Y$4861,2863,FALSE)</f>
        <v>1</v>
      </c>
      <c r="I82" s="43">
        <f>+HLOOKUP($D82,'[1]QUANTITATIVE OPCA - 2016'!$C$1:$Y$4861,2887,FALSE)</f>
        <v>150</v>
      </c>
      <c r="J82" s="43">
        <f>+HLOOKUP($D82,'[1]QUANTITATIVE OPCA - 2016'!$C$1:$Y$4861,2911,FALSE)</f>
        <v>0</v>
      </c>
      <c r="K82" s="43">
        <f t="shared" si="3"/>
        <v>347</v>
      </c>
    </row>
    <row r="83" spans="3:21" hidden="1" outlineLevel="1">
      <c r="D83" s="44" t="s">
        <v>14</v>
      </c>
      <c r="E83" s="43">
        <f>+HLOOKUP($D83,'[1]QUANTITATIVE OPCA - 2016'!$C$1:$Y$4861,2791,FALSE)</f>
        <v>30</v>
      </c>
      <c r="F83" s="43">
        <f>+HLOOKUP($D83,'[1]QUANTITATIVE OPCA - 2016'!$C$1:$Y$4861,2815,FALSE)</f>
        <v>0</v>
      </c>
      <c r="G83" s="43">
        <f>+HLOOKUP($D83,'[1]QUANTITATIVE OPCA - 2016'!$C$1:$Y$4861,2839,FALSE)</f>
        <v>0</v>
      </c>
      <c r="H83" s="43">
        <f>+HLOOKUP($D83,'[1]QUANTITATIVE OPCA - 2016'!$C$1:$Y$4861,2863,FALSE)</f>
        <v>0</v>
      </c>
      <c r="I83" s="43">
        <f>+HLOOKUP($D83,'[1]QUANTITATIVE OPCA - 2016'!$C$1:$Y$4861,2887,FALSE)</f>
        <v>76</v>
      </c>
      <c r="J83" s="43">
        <f>+HLOOKUP($D83,'[1]QUANTITATIVE OPCA - 2016'!$C$1:$Y$4861,2911,FALSE)</f>
        <v>1</v>
      </c>
      <c r="K83" s="43">
        <f t="shared" si="3"/>
        <v>107</v>
      </c>
    </row>
    <row r="84" spans="3:21" hidden="1" outlineLevel="1">
      <c r="D84" s="44" t="s">
        <v>13</v>
      </c>
      <c r="E84" s="43">
        <f>+HLOOKUP($D84,'[1]QUANTITATIVE OPCA - 2016'!$C$1:$Y$4861,2791,FALSE)</f>
        <v>8</v>
      </c>
      <c r="F84" s="43">
        <f>+HLOOKUP($D84,'[1]QUANTITATIVE OPCA - 2016'!$C$1:$Y$4861,2815,FALSE)</f>
        <v>2</v>
      </c>
      <c r="G84" s="43">
        <f>+HLOOKUP($D84,'[1]QUANTITATIVE OPCA - 2016'!$C$1:$Y$4861,2839,FALSE)</f>
        <v>0</v>
      </c>
      <c r="H84" s="43">
        <f>+HLOOKUP($D84,'[1]QUANTITATIVE OPCA - 2016'!$C$1:$Y$4861,2863,FALSE)</f>
        <v>0</v>
      </c>
      <c r="I84" s="43">
        <f>+HLOOKUP($D84,'[1]QUANTITATIVE OPCA - 2016'!$C$1:$Y$4861,2887,FALSE)</f>
        <v>0</v>
      </c>
      <c r="J84" s="43">
        <f>+HLOOKUP($D84,'[1]QUANTITATIVE OPCA - 2016'!$C$1:$Y$4861,2911,FALSE)</f>
        <v>0</v>
      </c>
      <c r="K84" s="43">
        <f t="shared" si="3"/>
        <v>10</v>
      </c>
    </row>
    <row r="85" spans="3:21" hidden="1" outlineLevel="1">
      <c r="D85" s="44" t="s">
        <v>12</v>
      </c>
      <c r="E85" s="43">
        <f>+HLOOKUP($D85,'[1]QUANTITATIVE OPCA - 2016'!$C$1:$Y$4861,2791,FALSE)</f>
        <v>0</v>
      </c>
      <c r="F85" s="43">
        <f>+HLOOKUP($D85,'[1]QUANTITATIVE OPCA - 2016'!$C$1:$Y$4861,2815,FALSE)</f>
        <v>0</v>
      </c>
      <c r="G85" s="43">
        <f>+HLOOKUP($D85,'[1]QUANTITATIVE OPCA - 2016'!$C$1:$Y$4861,2839,FALSE)</f>
        <v>4</v>
      </c>
      <c r="H85" s="43">
        <f>+HLOOKUP($D85,'[1]QUANTITATIVE OPCA - 2016'!$C$1:$Y$4861,2863,FALSE)</f>
        <v>0</v>
      </c>
      <c r="I85" s="43">
        <f>+HLOOKUP($D85,'[1]QUANTITATIVE OPCA - 2016'!$C$1:$Y$4861,2887,FALSE)</f>
        <v>23</v>
      </c>
      <c r="J85" s="43">
        <f>+HLOOKUP($D85,'[1]QUANTITATIVE OPCA - 2016'!$C$1:$Y$4861,2911,FALSE)</f>
        <v>33</v>
      </c>
      <c r="K85" s="43">
        <f t="shared" si="3"/>
        <v>60</v>
      </c>
    </row>
    <row r="86" spans="3:21" hidden="1" outlineLevel="1">
      <c r="D86" s="44" t="s">
        <v>11</v>
      </c>
      <c r="E86" s="43">
        <f>+HLOOKUP($D86,'[1]QUANTITATIVE OPCA - 2016'!$C$1:$Y$4861,2791,FALSE)</f>
        <v>2</v>
      </c>
      <c r="F86" s="43">
        <f>+HLOOKUP($D86,'[1]QUANTITATIVE OPCA - 2016'!$C$1:$Y$4861,2815,FALSE)</f>
        <v>134</v>
      </c>
      <c r="G86" s="43">
        <f>+HLOOKUP($D86,'[1]QUANTITATIVE OPCA - 2016'!$C$1:$Y$4861,2839,FALSE)</f>
        <v>27</v>
      </c>
      <c r="H86" s="43">
        <f>+HLOOKUP($D86,'[1]QUANTITATIVE OPCA - 2016'!$C$1:$Y$4861,2863,FALSE)</f>
        <v>0</v>
      </c>
      <c r="I86" s="43">
        <f>+HLOOKUP($D86,'[1]QUANTITATIVE OPCA - 2016'!$C$1:$Y$4861,2887,FALSE)</f>
        <v>1262</v>
      </c>
      <c r="J86" s="43">
        <f>+HLOOKUP($D86,'[1]QUANTITATIVE OPCA - 2016'!$C$1:$Y$4861,2911,FALSE)</f>
        <v>56</v>
      </c>
      <c r="K86" s="43">
        <f t="shared" si="3"/>
        <v>1481</v>
      </c>
    </row>
    <row r="87" spans="3:21" hidden="1" outlineLevel="1">
      <c r="D87" s="44" t="s">
        <v>10</v>
      </c>
      <c r="E87" s="43">
        <f>+HLOOKUP($D87,'[1]QUANTITATIVE OPCA - 2016'!$C$1:$Y$4861,2791,FALSE)</f>
        <v>94</v>
      </c>
      <c r="F87" s="43">
        <f>+HLOOKUP($D87,'[1]QUANTITATIVE OPCA - 2016'!$C$1:$Y$4861,2815,FALSE)</f>
        <v>41</v>
      </c>
      <c r="G87" s="43">
        <f>+HLOOKUP($D87,'[1]QUANTITATIVE OPCA - 2016'!$C$1:$Y$4861,2839,FALSE)</f>
        <v>6</v>
      </c>
      <c r="H87" s="43">
        <f>+HLOOKUP($D87,'[1]QUANTITATIVE OPCA - 2016'!$C$1:$Y$4861,2863,FALSE)</f>
        <v>0</v>
      </c>
      <c r="I87" s="43">
        <f>+HLOOKUP($D87,'[1]QUANTITATIVE OPCA - 2016'!$C$1:$Y$4861,2887,FALSE)</f>
        <v>122</v>
      </c>
      <c r="J87" s="43">
        <f>+HLOOKUP($D87,'[1]QUANTITATIVE OPCA - 2016'!$C$1:$Y$4861,2911,FALSE)</f>
        <v>0</v>
      </c>
      <c r="K87" s="43">
        <f t="shared" si="3"/>
        <v>263</v>
      </c>
    </row>
    <row r="88" spans="3:21" hidden="1" outlineLevel="1">
      <c r="D88" s="44" t="s">
        <v>9</v>
      </c>
      <c r="E88" s="43">
        <f>+HLOOKUP($D88,'[1]QUANTITATIVE OPCA - 2016'!$C$1:$Y$4861,2791,FALSE)</f>
        <v>102</v>
      </c>
      <c r="F88" s="43">
        <f>+HLOOKUP($D88,'[1]QUANTITATIVE OPCA - 2016'!$C$1:$Y$4861,2815,FALSE)</f>
        <v>96</v>
      </c>
      <c r="G88" s="43">
        <f>+HLOOKUP($D88,'[1]QUANTITATIVE OPCA - 2016'!$C$1:$Y$4861,2839,FALSE)</f>
        <v>64</v>
      </c>
      <c r="H88" s="43">
        <f>+HLOOKUP($D88,'[1]QUANTITATIVE OPCA - 2016'!$C$1:$Y$4861,2863,FALSE)</f>
        <v>0</v>
      </c>
      <c r="I88" s="43">
        <f>+HLOOKUP($D88,'[1]QUANTITATIVE OPCA - 2016'!$C$1:$Y$4861,2887,FALSE)</f>
        <v>27</v>
      </c>
      <c r="J88" s="43">
        <f>+HLOOKUP($D88,'[1]QUANTITATIVE OPCA - 2016'!$C$1:$Y$4861,2911,FALSE)</f>
        <v>0</v>
      </c>
      <c r="K88" s="43">
        <f t="shared" si="3"/>
        <v>289</v>
      </c>
    </row>
    <row r="89" spans="3:21" hidden="1" outlineLevel="1">
      <c r="D89" s="44" t="s">
        <v>8</v>
      </c>
      <c r="E89" s="43">
        <f>+HLOOKUP($D89,'[1]QUANTITATIVE OPCA - 2016'!$C$1:$Y$4861,2791,FALSE)</f>
        <v>11</v>
      </c>
      <c r="F89" s="43">
        <f>+HLOOKUP($D89,'[1]QUANTITATIVE OPCA - 2016'!$C$1:$Y$4861,2815,FALSE)</f>
        <v>0</v>
      </c>
      <c r="G89" s="43">
        <f>+HLOOKUP($D89,'[1]QUANTITATIVE OPCA - 2016'!$C$1:$Y$4861,2839,FALSE)</f>
        <v>1</v>
      </c>
      <c r="H89" s="43">
        <f>+HLOOKUP($D89,'[1]QUANTITATIVE OPCA - 2016'!$C$1:$Y$4861,2863,FALSE)</f>
        <v>0</v>
      </c>
      <c r="I89" s="43">
        <f>+HLOOKUP($D89,'[1]QUANTITATIVE OPCA - 2016'!$C$1:$Y$4861,2887,FALSE)</f>
        <v>10</v>
      </c>
      <c r="J89" s="43">
        <f>+HLOOKUP($D89,'[1]QUANTITATIVE OPCA - 2016'!$C$1:$Y$4861,2911,FALSE)</f>
        <v>0</v>
      </c>
      <c r="K89" s="43">
        <f t="shared" si="3"/>
        <v>22</v>
      </c>
    </row>
    <row r="90" spans="3:21" hidden="1" outlineLevel="1">
      <c r="D90" s="44" t="s">
        <v>7</v>
      </c>
      <c r="E90" s="43">
        <f>+HLOOKUP($D90,'[1]QUANTITATIVE OPCA - 2016'!$C$1:$Y$4861,2791,FALSE)</f>
        <v>0</v>
      </c>
      <c r="F90" s="43">
        <f>+HLOOKUP($D90,'[1]QUANTITATIVE OPCA - 2016'!$C$1:$Y$4861,2815,FALSE)</f>
        <v>27</v>
      </c>
      <c r="G90" s="43">
        <f>+HLOOKUP($D90,'[1]QUANTITATIVE OPCA - 2016'!$C$1:$Y$4861,2839,FALSE)</f>
        <v>3</v>
      </c>
      <c r="H90" s="43">
        <f>+HLOOKUP($D90,'[1]QUANTITATIVE OPCA - 2016'!$C$1:$Y$4861,2863,FALSE)</f>
        <v>0</v>
      </c>
      <c r="I90" s="43">
        <f>+HLOOKUP($D90,'[1]QUANTITATIVE OPCA - 2016'!$C$1:$Y$4861,2887,FALSE)</f>
        <v>229</v>
      </c>
      <c r="J90" s="43">
        <f>+HLOOKUP($D90,'[1]QUANTITATIVE OPCA - 2016'!$C$1:$Y$4861,2911,FALSE)</f>
        <v>0</v>
      </c>
      <c r="K90" s="43">
        <f t="shared" si="3"/>
        <v>259</v>
      </c>
    </row>
    <row r="91" spans="3:21" hidden="1" outlineLevel="1">
      <c r="D91" s="44" t="s">
        <v>6</v>
      </c>
      <c r="E91" s="43">
        <f>+HLOOKUP($D91,'[1]QUANTITATIVE OPCA - 2016'!$C$1:$Y$4861,2791,FALSE)</f>
        <v>0</v>
      </c>
      <c r="F91" s="43">
        <f>+HLOOKUP($D91,'[1]QUANTITATIVE OPCA - 2016'!$C$1:$Y$4861,2815,FALSE)</f>
        <v>12</v>
      </c>
      <c r="G91" s="43">
        <f>+HLOOKUP($D91,'[1]QUANTITATIVE OPCA - 2016'!$C$1:$Y$4861,2839,FALSE)</f>
        <v>6</v>
      </c>
      <c r="H91" s="43">
        <f>+HLOOKUP($D91,'[1]QUANTITATIVE OPCA - 2016'!$C$1:$Y$4861,2863,FALSE)</f>
        <v>0</v>
      </c>
      <c r="I91" s="43">
        <f>+HLOOKUP($D91,'[1]QUANTITATIVE OPCA - 2016'!$C$1:$Y$4861,2887,FALSE)</f>
        <v>50</v>
      </c>
      <c r="J91" s="43">
        <f>+HLOOKUP($D91,'[1]QUANTITATIVE OPCA - 2016'!$C$1:$Y$4861,2911,FALSE)</f>
        <v>0</v>
      </c>
      <c r="K91" s="43">
        <f t="shared" si="3"/>
        <v>68</v>
      </c>
    </row>
    <row r="92" spans="3:21" hidden="1" outlineLevel="1">
      <c r="D92" s="44"/>
      <c r="E92" s="43"/>
      <c r="F92" s="43"/>
      <c r="G92" s="43"/>
      <c r="H92" s="43"/>
      <c r="I92" s="43"/>
      <c r="J92" s="43"/>
      <c r="K92" s="43"/>
    </row>
    <row r="93" spans="3:21" hidden="1" outlineLevel="1">
      <c r="C93" s="102"/>
      <c r="D93" s="84" t="s">
        <v>25</v>
      </c>
      <c r="E93" s="83"/>
      <c r="F93" s="83"/>
      <c r="G93" s="83"/>
      <c r="H93" s="83"/>
      <c r="I93" s="83"/>
      <c r="J93" s="83"/>
      <c r="K93" s="83"/>
    </row>
    <row r="94" spans="3:21" hidden="1" outlineLevel="1">
      <c r="C94" s="101" t="str">
        <f>+C11</f>
        <v>CP JEUNES CDD</v>
      </c>
      <c r="D94" s="84" t="s">
        <v>22</v>
      </c>
      <c r="E94" s="100">
        <f>+HLOOKUP($D94,'[1]QUANTITATIVE OPCA - 2016'!$C$1:$Y$4861,2793,FALSE)</f>
        <v>0</v>
      </c>
      <c r="F94" s="100">
        <f>+HLOOKUP($D94,'[1]QUANTITATIVE OPCA - 2016'!$C$1:$Y$4861,2817,FALSE)</f>
        <v>487</v>
      </c>
      <c r="G94" s="100">
        <f>+HLOOKUP($D94,'[1]QUANTITATIVE OPCA - 2016'!$C$1:$Y$4861,2841,FALSE)</f>
        <v>224</v>
      </c>
      <c r="H94" s="100">
        <f>+HLOOKUP($D94,'[1]QUANTITATIVE OPCA - 2016'!$C$1:$Y$4861,2865,FALSE)</f>
        <v>0</v>
      </c>
      <c r="I94" s="100">
        <f>+HLOOKUP($D94,'[1]QUANTITATIVE OPCA - 2016'!$C$1:$Y$4861,2889,FALSE)</f>
        <v>1092</v>
      </c>
      <c r="J94" s="100">
        <f>+HLOOKUP($D94,'[1]QUANTITATIVE OPCA - 2016'!$C$1:$Y$4861,2913,FALSE)</f>
        <v>0</v>
      </c>
      <c r="K94" s="100">
        <f t="shared" ref="K94:K114" si="4">SUM(E94:J94)</f>
        <v>1803</v>
      </c>
    </row>
    <row r="95" spans="3:21" hidden="1" outlineLevel="1">
      <c r="D95" s="44" t="s">
        <v>25</v>
      </c>
      <c r="E95" s="43">
        <f>+HLOOKUP($D95,'[1]QUANTITATIVE OPCA - 2016'!$C$1:$Y$4861,2792,FALSE)</f>
        <v>1168</v>
      </c>
      <c r="F95" s="43">
        <f>+HLOOKUP($D95,'[1]QUANTITATIVE OPCA - 2016'!$C$1:$Y$4861,2816,FALSE)</f>
        <v>2413</v>
      </c>
      <c r="G95" s="43">
        <f>+HLOOKUP($D95,'[1]QUANTITATIVE OPCA - 2016'!$C$1:$Y$4861,2840,FALSE)</f>
        <v>292</v>
      </c>
      <c r="H95" s="43">
        <f>+HLOOKUP($D95,'[1]QUANTITATIVE OPCA - 2016'!$C$1:$Y$4861,2864,FALSE)</f>
        <v>0</v>
      </c>
      <c r="I95" s="43">
        <f>+HLOOKUP($D95,'[1]QUANTITATIVE OPCA - 2016'!$C$1:$Y$4861,2888,FALSE)</f>
        <v>466</v>
      </c>
      <c r="J95" s="43">
        <f>+HLOOKUP($D95,'[1]QUANTITATIVE OPCA - 2016'!$C$1:$Y$4861,2912,FALSE)</f>
        <v>0</v>
      </c>
      <c r="K95" s="43">
        <f t="shared" si="4"/>
        <v>4339</v>
      </c>
      <c r="P95" s="111"/>
      <c r="Q95" s="111"/>
      <c r="R95" s="111"/>
      <c r="S95" s="111"/>
      <c r="T95" s="111"/>
      <c r="U95" s="111"/>
    </row>
    <row r="96" spans="3:21" hidden="1" outlineLevel="1">
      <c r="D96" s="44" t="s">
        <v>24</v>
      </c>
      <c r="E96" s="43">
        <f>+HLOOKUP($D96,'[1]QUANTITATIVE OPCA - 2016'!$C$1:$Y$4861,2792,FALSE)</f>
        <v>1127</v>
      </c>
      <c r="F96" s="43">
        <f>+HLOOKUP($D96,'[1]QUANTITATIVE OPCA - 2016'!$C$1:$Y$4861,2816,FALSE)</f>
        <v>19160</v>
      </c>
      <c r="G96" s="43">
        <f>+HLOOKUP($D96,'[1]QUANTITATIVE OPCA - 2016'!$C$1:$Y$4861,2840,FALSE)</f>
        <v>3266</v>
      </c>
      <c r="H96" s="43">
        <f>+HLOOKUP($D96,'[1]QUANTITATIVE OPCA - 2016'!$C$1:$Y$4861,2864,FALSE)</f>
        <v>0</v>
      </c>
      <c r="I96" s="43">
        <f>+HLOOKUP($D96,'[1]QUANTITATIVE OPCA - 2016'!$C$1:$Y$4861,2888,FALSE)</f>
        <v>6287</v>
      </c>
      <c r="J96" s="43">
        <f>+HLOOKUP($D96,'[1]QUANTITATIVE OPCA - 2016'!$C$1:$Y$4861,2912,FALSE)</f>
        <v>0</v>
      </c>
      <c r="K96" s="43">
        <f t="shared" si="4"/>
        <v>29840</v>
      </c>
    </row>
    <row r="97" spans="4:11" hidden="1" outlineLevel="1">
      <c r="D97" s="44" t="s">
        <v>23</v>
      </c>
      <c r="E97" s="43">
        <f>+HLOOKUP($D97,'[1]QUANTITATIVE OPCA - 2016'!$C$1:$Y$4861,2792,FALSE)</f>
        <v>1170</v>
      </c>
      <c r="F97" s="43">
        <f>+HLOOKUP($D97,'[1]QUANTITATIVE OPCA - 2016'!$C$1:$Y$4861,2816,FALSE)</f>
        <v>486</v>
      </c>
      <c r="G97" s="43">
        <f>+HLOOKUP($D97,'[1]QUANTITATIVE OPCA - 2016'!$C$1:$Y$4861,2840,FALSE)</f>
        <v>1994</v>
      </c>
      <c r="H97" s="43">
        <f>+HLOOKUP($D97,'[1]QUANTITATIVE OPCA - 2016'!$C$1:$Y$4861,2864,FALSE)</f>
        <v>0</v>
      </c>
      <c r="I97" s="43">
        <f>+HLOOKUP($D97,'[1]QUANTITATIVE OPCA - 2016'!$C$1:$Y$4861,2888,FALSE)</f>
        <v>0</v>
      </c>
      <c r="J97" s="43">
        <f>+HLOOKUP($D97,'[1]QUANTITATIVE OPCA - 2016'!$C$1:$Y$4861,2912,FALSE)</f>
        <v>0</v>
      </c>
      <c r="K97" s="43">
        <f t="shared" si="4"/>
        <v>3650</v>
      </c>
    </row>
    <row r="98" spans="4:11" hidden="1" outlineLevel="1">
      <c r="D98" s="44" t="s">
        <v>22</v>
      </c>
      <c r="E98" s="43">
        <f>+HLOOKUP($D98,'[1]QUANTITATIVE OPCA - 2016'!$C$1:$Y$4861,2792,FALSE)</f>
        <v>4</v>
      </c>
      <c r="F98" s="43">
        <f>+HLOOKUP($D98,'[1]QUANTITATIVE OPCA - 2016'!$C$1:$Y$4861,2816,FALSE)</f>
        <v>1002</v>
      </c>
      <c r="G98" s="43">
        <f>+HLOOKUP($D98,'[1]QUANTITATIVE OPCA - 2016'!$C$1:$Y$4861,2840,FALSE)</f>
        <v>3</v>
      </c>
      <c r="H98" s="43">
        <f>+HLOOKUP($D98,'[1]QUANTITATIVE OPCA - 2016'!$C$1:$Y$4861,2864,FALSE)</f>
        <v>0</v>
      </c>
      <c r="I98" s="43">
        <f>+HLOOKUP($D98,'[1]QUANTITATIVE OPCA - 2016'!$C$1:$Y$4861,2888,FALSE)</f>
        <v>202</v>
      </c>
      <c r="J98" s="43">
        <f>+HLOOKUP($D98,'[1]QUANTITATIVE OPCA - 2016'!$C$1:$Y$4861,2912,FALSE)</f>
        <v>0</v>
      </c>
      <c r="K98" s="43">
        <f t="shared" si="4"/>
        <v>1211</v>
      </c>
    </row>
    <row r="99" spans="4:11" hidden="1" outlineLevel="1">
      <c r="D99" s="44" t="s">
        <v>21</v>
      </c>
      <c r="E99" s="43">
        <f>+HLOOKUP($D99,'[1]QUANTITATIVE OPCA - 2016'!$C$1:$Y$4861,2792,FALSE)</f>
        <v>43</v>
      </c>
      <c r="F99" s="43">
        <f>+HLOOKUP($D99,'[1]QUANTITATIVE OPCA - 2016'!$C$1:$Y$4861,2816,FALSE)</f>
        <v>8</v>
      </c>
      <c r="G99" s="43">
        <f>+HLOOKUP($D99,'[1]QUANTITATIVE OPCA - 2016'!$C$1:$Y$4861,2840,FALSE)</f>
        <v>31</v>
      </c>
      <c r="H99" s="43">
        <f>+HLOOKUP($D99,'[1]QUANTITATIVE OPCA - 2016'!$C$1:$Y$4861,2864,FALSE)</f>
        <v>0</v>
      </c>
      <c r="I99" s="43">
        <f>+HLOOKUP($D99,'[1]QUANTITATIVE OPCA - 2016'!$C$1:$Y$4861,2888,FALSE)</f>
        <v>808</v>
      </c>
      <c r="J99" s="43">
        <f>+HLOOKUP($D99,'[1]QUANTITATIVE OPCA - 2016'!$C$1:$Y$4861,2912,FALSE)</f>
        <v>8897</v>
      </c>
      <c r="K99" s="43">
        <f t="shared" si="4"/>
        <v>9787</v>
      </c>
    </row>
    <row r="100" spans="4:11" hidden="1" outlineLevel="1">
      <c r="D100" s="44" t="s">
        <v>20</v>
      </c>
      <c r="E100" s="43">
        <f>+HLOOKUP($D100,'[1]QUANTITATIVE OPCA - 2016'!$C$1:$Y$4861,2792,FALSE)</f>
        <v>49</v>
      </c>
      <c r="F100" s="43">
        <f>+HLOOKUP($D100,'[1]QUANTITATIVE OPCA - 2016'!$C$1:$Y$4861,2816,FALSE)</f>
        <v>1</v>
      </c>
      <c r="G100" s="43">
        <f>+HLOOKUP($D100,'[1]QUANTITATIVE OPCA - 2016'!$C$1:$Y$4861,2840,FALSE)</f>
        <v>1976</v>
      </c>
      <c r="H100" s="43">
        <f>+HLOOKUP($D100,'[1]QUANTITATIVE OPCA - 2016'!$C$1:$Y$4861,2864,FALSE)</f>
        <v>0</v>
      </c>
      <c r="I100" s="43">
        <f>+HLOOKUP($D100,'[1]QUANTITATIVE OPCA - 2016'!$C$1:$Y$4861,2888,FALSE)</f>
        <v>121</v>
      </c>
      <c r="J100" s="43">
        <f>+HLOOKUP($D100,'[1]QUANTITATIVE OPCA - 2016'!$C$1:$Y$4861,2912,FALSE)</f>
        <v>2699</v>
      </c>
      <c r="K100" s="43">
        <f t="shared" si="4"/>
        <v>4846</v>
      </c>
    </row>
    <row r="101" spans="4:11" hidden="1" outlineLevel="1">
      <c r="D101" s="44" t="s">
        <v>19</v>
      </c>
      <c r="E101" s="43">
        <f>+HLOOKUP($D101,'[1]QUANTITATIVE OPCA - 2016'!$C$1:$Y$4861,2792,FALSE)</f>
        <v>820</v>
      </c>
      <c r="F101" s="43">
        <f>+HLOOKUP($D101,'[1]QUANTITATIVE OPCA - 2016'!$C$1:$Y$4861,2816,FALSE)</f>
        <v>1068</v>
      </c>
      <c r="G101" s="43">
        <f>+HLOOKUP($D101,'[1]QUANTITATIVE OPCA - 2016'!$C$1:$Y$4861,2840,FALSE)</f>
        <v>437</v>
      </c>
      <c r="H101" s="43">
        <f>+HLOOKUP($D101,'[1]QUANTITATIVE OPCA - 2016'!$C$1:$Y$4861,2864,FALSE)</f>
        <v>149</v>
      </c>
      <c r="I101" s="43">
        <f>+HLOOKUP($D101,'[1]QUANTITATIVE OPCA - 2016'!$C$1:$Y$4861,2888,FALSE)</f>
        <v>65</v>
      </c>
      <c r="J101" s="43">
        <f>+HLOOKUP($D101,'[1]QUANTITATIVE OPCA - 2016'!$C$1:$Y$4861,2912,FALSE)</f>
        <v>55</v>
      </c>
      <c r="K101" s="43">
        <f t="shared" si="4"/>
        <v>2594</v>
      </c>
    </row>
    <row r="102" spans="4:11" hidden="1" outlineLevel="1">
      <c r="D102" s="98" t="s">
        <v>18</v>
      </c>
      <c r="E102" s="43">
        <f>+HLOOKUP($D102,'[1]QUANTITATIVE OPCA - 2016'!$C$1:$Y$4861,2792,FALSE)</f>
        <v>6821</v>
      </c>
      <c r="F102" s="43">
        <f>+HLOOKUP($D102,'[1]QUANTITATIVE OPCA - 2016'!$C$1:$Y$4861,2816,FALSE)</f>
        <v>3848</v>
      </c>
      <c r="G102" s="43">
        <f>+HLOOKUP($D102,'[1]QUANTITATIVE OPCA - 2016'!$C$1:$Y$4861,2840,FALSE)</f>
        <v>3224</v>
      </c>
      <c r="H102" s="43">
        <f>+HLOOKUP($D102,'[1]QUANTITATIVE OPCA - 2016'!$C$1:$Y$4861,2864,FALSE)</f>
        <v>3430</v>
      </c>
      <c r="I102" s="43">
        <f>+HLOOKUP($D102,'[1]QUANTITATIVE OPCA - 2016'!$C$1:$Y$4861,2888,FALSE)</f>
        <v>0</v>
      </c>
      <c r="J102" s="43">
        <f>+HLOOKUP($D102,'[1]QUANTITATIVE OPCA - 2016'!$C$1:$Y$4861,2912,FALSE)</f>
        <v>0</v>
      </c>
      <c r="K102" s="43">
        <f t="shared" si="4"/>
        <v>17323</v>
      </c>
    </row>
    <row r="103" spans="4:11" hidden="1" outlineLevel="1">
      <c r="D103" s="44" t="s">
        <v>17</v>
      </c>
      <c r="E103" s="43">
        <f>+HLOOKUP($D103,'[1]QUANTITATIVE OPCA - 2016'!$C$1:$Y$4861,2792,FALSE)</f>
        <v>2195</v>
      </c>
      <c r="F103" s="43">
        <f>+HLOOKUP($D103,'[1]QUANTITATIVE OPCA - 2016'!$C$1:$Y$4861,2816,FALSE)</f>
        <v>1241</v>
      </c>
      <c r="G103" s="43">
        <f>+HLOOKUP($D103,'[1]QUANTITATIVE OPCA - 2016'!$C$1:$Y$4861,2840,FALSE)</f>
        <v>80</v>
      </c>
      <c r="H103" s="43">
        <f>+HLOOKUP($D103,'[1]QUANTITATIVE OPCA - 2016'!$C$1:$Y$4861,2864,FALSE)</f>
        <v>0</v>
      </c>
      <c r="I103" s="43">
        <f>+HLOOKUP($D103,'[1]QUANTITATIVE OPCA - 2016'!$C$1:$Y$4861,2888,FALSE)</f>
        <v>166</v>
      </c>
      <c r="J103" s="43">
        <f>+HLOOKUP($D103,'[1]QUANTITATIVE OPCA - 2016'!$C$1:$Y$4861,2912,FALSE)</f>
        <v>0</v>
      </c>
      <c r="K103" s="43">
        <f t="shared" si="4"/>
        <v>3682</v>
      </c>
    </row>
    <row r="104" spans="4:11" hidden="1" outlineLevel="1">
      <c r="D104" s="44" t="s">
        <v>16</v>
      </c>
      <c r="E104" s="43">
        <f>+HLOOKUP($D104,'[1]QUANTITATIVE OPCA - 2016'!$C$1:$Y$4861,2792,FALSE)</f>
        <v>2428</v>
      </c>
      <c r="F104" s="43">
        <f>+HLOOKUP($D104,'[1]QUANTITATIVE OPCA - 2016'!$C$1:$Y$4861,2816,FALSE)</f>
        <v>1165</v>
      </c>
      <c r="G104" s="43">
        <f>+HLOOKUP($D104,'[1]QUANTITATIVE OPCA - 2016'!$C$1:$Y$4861,2840,FALSE)</f>
        <v>318</v>
      </c>
      <c r="H104" s="43">
        <f>+HLOOKUP($D104,'[1]QUANTITATIVE OPCA - 2016'!$C$1:$Y$4861,2864,FALSE)</f>
        <v>32</v>
      </c>
      <c r="I104" s="43">
        <f>+HLOOKUP($D104,'[1]QUANTITATIVE OPCA - 2016'!$C$1:$Y$4861,2888,FALSE)</f>
        <v>0</v>
      </c>
      <c r="J104" s="43">
        <f>+HLOOKUP($D104,'[1]QUANTITATIVE OPCA - 2016'!$C$1:$Y$4861,2912,FALSE)</f>
        <v>113</v>
      </c>
      <c r="K104" s="43">
        <f t="shared" si="4"/>
        <v>4056</v>
      </c>
    </row>
    <row r="105" spans="4:11" hidden="1" outlineLevel="1">
      <c r="D105" s="44" t="s">
        <v>15</v>
      </c>
      <c r="E105" s="43">
        <f>+HLOOKUP($D105,'[1]QUANTITATIVE OPCA - 2016'!$C$1:$Y$4861,2792,FALSE)</f>
        <v>2421</v>
      </c>
      <c r="F105" s="43">
        <f>+HLOOKUP($D105,'[1]QUANTITATIVE OPCA - 2016'!$C$1:$Y$4861,2816,FALSE)</f>
        <v>791</v>
      </c>
      <c r="G105" s="43">
        <f>+HLOOKUP($D105,'[1]QUANTITATIVE OPCA - 2016'!$C$1:$Y$4861,2840,FALSE)</f>
        <v>412</v>
      </c>
      <c r="H105" s="43">
        <f>+HLOOKUP($D105,'[1]QUANTITATIVE OPCA - 2016'!$C$1:$Y$4861,2864,FALSE)</f>
        <v>33</v>
      </c>
      <c r="I105" s="43">
        <f>+HLOOKUP($D105,'[1]QUANTITATIVE OPCA - 2016'!$C$1:$Y$4861,2888,FALSE)</f>
        <v>828</v>
      </c>
      <c r="J105" s="43">
        <f>+HLOOKUP($D105,'[1]QUANTITATIVE OPCA - 2016'!$C$1:$Y$4861,2912,FALSE)</f>
        <v>0</v>
      </c>
      <c r="K105" s="43">
        <f t="shared" si="4"/>
        <v>4485</v>
      </c>
    </row>
    <row r="106" spans="4:11" hidden="1" outlineLevel="1">
      <c r="D106" s="44" t="s">
        <v>14</v>
      </c>
      <c r="E106" s="43">
        <f>+HLOOKUP($D106,'[1]QUANTITATIVE OPCA - 2016'!$C$1:$Y$4861,2792,FALSE)</f>
        <v>5698</v>
      </c>
      <c r="F106" s="43">
        <f>+HLOOKUP($D106,'[1]QUANTITATIVE OPCA - 2016'!$C$1:$Y$4861,2816,FALSE)</f>
        <v>0</v>
      </c>
      <c r="G106" s="43">
        <f>+HLOOKUP($D106,'[1]QUANTITATIVE OPCA - 2016'!$C$1:$Y$4861,2840,FALSE)</f>
        <v>11</v>
      </c>
      <c r="H106" s="43">
        <f>+HLOOKUP($D106,'[1]QUANTITATIVE OPCA - 2016'!$C$1:$Y$4861,2864,FALSE)</f>
        <v>0</v>
      </c>
      <c r="I106" s="43">
        <f>+HLOOKUP($D106,'[1]QUANTITATIVE OPCA - 2016'!$C$1:$Y$4861,2888,FALSE)</f>
        <v>55</v>
      </c>
      <c r="J106" s="43">
        <f>+HLOOKUP($D106,'[1]QUANTITATIVE OPCA - 2016'!$C$1:$Y$4861,2912,FALSE)</f>
        <v>56</v>
      </c>
      <c r="K106" s="43">
        <f t="shared" si="4"/>
        <v>5820</v>
      </c>
    </row>
    <row r="107" spans="4:11" hidden="1" outlineLevel="1">
      <c r="D107" s="44" t="s">
        <v>13</v>
      </c>
      <c r="E107" s="43">
        <f>+HLOOKUP($D107,'[1]QUANTITATIVE OPCA - 2016'!$C$1:$Y$4861,2792,FALSE)</f>
        <v>749</v>
      </c>
      <c r="F107" s="43">
        <f>+HLOOKUP($D107,'[1]QUANTITATIVE OPCA - 2016'!$C$1:$Y$4861,2816,FALSE)</f>
        <v>54</v>
      </c>
      <c r="G107" s="43">
        <f>+HLOOKUP($D107,'[1]QUANTITATIVE OPCA - 2016'!$C$1:$Y$4861,2840,FALSE)</f>
        <v>1</v>
      </c>
      <c r="H107" s="43">
        <f>+HLOOKUP($D107,'[1]QUANTITATIVE OPCA - 2016'!$C$1:$Y$4861,2864,FALSE)</f>
        <v>0</v>
      </c>
      <c r="I107" s="43">
        <f>+HLOOKUP($D107,'[1]QUANTITATIVE OPCA - 2016'!$C$1:$Y$4861,2888,FALSE)</f>
        <v>0</v>
      </c>
      <c r="J107" s="43">
        <f>+HLOOKUP($D107,'[1]QUANTITATIVE OPCA - 2016'!$C$1:$Y$4861,2912,FALSE)</f>
        <v>61</v>
      </c>
      <c r="K107" s="43">
        <f t="shared" si="4"/>
        <v>865</v>
      </c>
    </row>
    <row r="108" spans="4:11" hidden="1" outlineLevel="1">
      <c r="D108" s="44" t="s">
        <v>12</v>
      </c>
      <c r="E108" s="43">
        <f>+HLOOKUP($D108,'[1]QUANTITATIVE OPCA - 2016'!$C$1:$Y$4861,2792,FALSE)</f>
        <v>0</v>
      </c>
      <c r="F108" s="43">
        <f>+HLOOKUP($D108,'[1]QUANTITATIVE OPCA - 2016'!$C$1:$Y$4861,2816,FALSE)</f>
        <v>0</v>
      </c>
      <c r="G108" s="43">
        <f>+HLOOKUP($D108,'[1]QUANTITATIVE OPCA - 2016'!$C$1:$Y$4861,2840,FALSE)</f>
        <v>137</v>
      </c>
      <c r="H108" s="43">
        <f>+HLOOKUP($D108,'[1]QUANTITATIVE OPCA - 2016'!$C$1:$Y$4861,2864,FALSE)</f>
        <v>0</v>
      </c>
      <c r="I108" s="43">
        <f>+HLOOKUP($D108,'[1]QUANTITATIVE OPCA - 2016'!$C$1:$Y$4861,2888,FALSE)</f>
        <v>131</v>
      </c>
      <c r="J108" s="43">
        <f>+HLOOKUP($D108,'[1]QUANTITATIVE OPCA - 2016'!$C$1:$Y$4861,2912,FALSE)</f>
        <v>2551</v>
      </c>
      <c r="K108" s="43">
        <f t="shared" si="4"/>
        <v>2819</v>
      </c>
    </row>
    <row r="109" spans="4:11" hidden="1" outlineLevel="1">
      <c r="D109" s="44" t="s">
        <v>11</v>
      </c>
      <c r="E109" s="43">
        <f>+HLOOKUP($D109,'[1]QUANTITATIVE OPCA - 2016'!$C$1:$Y$4861,2792,FALSE)</f>
        <v>275</v>
      </c>
      <c r="F109" s="43">
        <f>+HLOOKUP($D109,'[1]QUANTITATIVE OPCA - 2016'!$C$1:$Y$4861,2816,FALSE)</f>
        <v>8981</v>
      </c>
      <c r="G109" s="43">
        <f>+HLOOKUP($D109,'[1]QUANTITATIVE OPCA - 2016'!$C$1:$Y$4861,2840,FALSE)</f>
        <v>1040</v>
      </c>
      <c r="H109" s="43">
        <f>+HLOOKUP($D109,'[1]QUANTITATIVE OPCA - 2016'!$C$1:$Y$4861,2864,FALSE)</f>
        <v>0</v>
      </c>
      <c r="I109" s="43">
        <f>+HLOOKUP($D109,'[1]QUANTITATIVE OPCA - 2016'!$C$1:$Y$4861,2888,FALSE)</f>
        <v>2156</v>
      </c>
      <c r="J109" s="43">
        <f>+HLOOKUP($D109,'[1]QUANTITATIVE OPCA - 2016'!$C$1:$Y$4861,2912,FALSE)</f>
        <v>76</v>
      </c>
      <c r="K109" s="43">
        <f t="shared" si="4"/>
        <v>12528</v>
      </c>
    </row>
    <row r="110" spans="4:11" hidden="1" outlineLevel="1">
      <c r="D110" s="44" t="s">
        <v>10</v>
      </c>
      <c r="E110" s="43">
        <f>+HLOOKUP($D110,'[1]QUANTITATIVE OPCA - 2016'!$C$1:$Y$4861,2792,FALSE)</f>
        <v>3955</v>
      </c>
      <c r="F110" s="43">
        <f>+HLOOKUP($D110,'[1]QUANTITATIVE OPCA - 2016'!$C$1:$Y$4861,2816,FALSE)</f>
        <v>939</v>
      </c>
      <c r="G110" s="43">
        <f>+HLOOKUP($D110,'[1]QUANTITATIVE OPCA - 2016'!$C$1:$Y$4861,2840,FALSE)</f>
        <v>132</v>
      </c>
      <c r="H110" s="43">
        <f>+HLOOKUP($D110,'[1]QUANTITATIVE OPCA - 2016'!$C$1:$Y$4861,2864,FALSE)</f>
        <v>0</v>
      </c>
      <c r="I110" s="43">
        <f>+HLOOKUP($D110,'[1]QUANTITATIVE OPCA - 2016'!$C$1:$Y$4861,2888,FALSE)</f>
        <v>1829</v>
      </c>
      <c r="J110" s="43">
        <f>+HLOOKUP($D110,'[1]QUANTITATIVE OPCA - 2016'!$C$1:$Y$4861,2912,FALSE)</f>
        <v>0</v>
      </c>
      <c r="K110" s="43">
        <f t="shared" si="4"/>
        <v>6855</v>
      </c>
    </row>
    <row r="111" spans="4:11" hidden="1" outlineLevel="1">
      <c r="D111" s="44" t="s">
        <v>9</v>
      </c>
      <c r="E111" s="43">
        <f>+HLOOKUP($D111,'[1]QUANTITATIVE OPCA - 2016'!$C$1:$Y$4861,2792,FALSE)</f>
        <v>3327</v>
      </c>
      <c r="F111" s="43">
        <f>+HLOOKUP($D111,'[1]QUANTITATIVE OPCA - 2016'!$C$1:$Y$4861,2816,FALSE)</f>
        <v>1413</v>
      </c>
      <c r="G111" s="43">
        <f>+HLOOKUP($D111,'[1]QUANTITATIVE OPCA - 2016'!$C$1:$Y$4861,2840,FALSE)</f>
        <v>59</v>
      </c>
      <c r="H111" s="43">
        <f>+HLOOKUP($D111,'[1]QUANTITATIVE OPCA - 2016'!$C$1:$Y$4861,2864,FALSE)</f>
        <v>0</v>
      </c>
      <c r="I111" s="43">
        <f>+HLOOKUP($D111,'[1]QUANTITATIVE OPCA - 2016'!$C$1:$Y$4861,2888,FALSE)</f>
        <v>94</v>
      </c>
      <c r="J111" s="43">
        <f>+HLOOKUP($D111,'[1]QUANTITATIVE OPCA - 2016'!$C$1:$Y$4861,2912,FALSE)</f>
        <v>0</v>
      </c>
      <c r="K111" s="43">
        <f t="shared" si="4"/>
        <v>4893</v>
      </c>
    </row>
    <row r="112" spans="4:11" hidden="1" outlineLevel="1">
      <c r="D112" s="44" t="s">
        <v>8</v>
      </c>
      <c r="E112" s="43">
        <f>+HLOOKUP($D112,'[1]QUANTITATIVE OPCA - 2016'!$C$1:$Y$4861,2792,FALSE)</f>
        <v>4016</v>
      </c>
      <c r="F112" s="43">
        <f>+HLOOKUP($D112,'[1]QUANTITATIVE OPCA - 2016'!$C$1:$Y$4861,2816,FALSE)</f>
        <v>0</v>
      </c>
      <c r="G112" s="43">
        <f>+HLOOKUP($D112,'[1]QUANTITATIVE OPCA - 2016'!$C$1:$Y$4861,2840,FALSE)</f>
        <v>117</v>
      </c>
      <c r="H112" s="43">
        <f>+HLOOKUP($D112,'[1]QUANTITATIVE OPCA - 2016'!$C$1:$Y$4861,2864,FALSE)</f>
        <v>0</v>
      </c>
      <c r="I112" s="43">
        <f>+HLOOKUP($D112,'[1]QUANTITATIVE OPCA - 2016'!$C$1:$Y$4861,2888,FALSE)</f>
        <v>429</v>
      </c>
      <c r="J112" s="43">
        <f>+HLOOKUP($D112,'[1]QUANTITATIVE OPCA - 2016'!$C$1:$Y$4861,2912,FALSE)</f>
        <v>0</v>
      </c>
      <c r="K112" s="43">
        <f t="shared" si="4"/>
        <v>4562</v>
      </c>
    </row>
    <row r="113" spans="3:11" hidden="1" outlineLevel="1">
      <c r="D113" s="44" t="s">
        <v>7</v>
      </c>
      <c r="E113" s="43">
        <f>+HLOOKUP($D113,'[1]QUANTITATIVE OPCA - 2016'!$C$1:$Y$4861,2792,FALSE)</f>
        <v>0</v>
      </c>
      <c r="F113" s="43">
        <f>+HLOOKUP($D113,'[1]QUANTITATIVE OPCA - 2016'!$C$1:$Y$4861,2816,FALSE)</f>
        <v>3149</v>
      </c>
      <c r="G113" s="43">
        <f>+HLOOKUP($D113,'[1]QUANTITATIVE OPCA - 2016'!$C$1:$Y$4861,2840,FALSE)</f>
        <v>49</v>
      </c>
      <c r="H113" s="43">
        <f>+HLOOKUP($D113,'[1]QUANTITATIVE OPCA - 2016'!$C$1:$Y$4861,2864,FALSE)</f>
        <v>0</v>
      </c>
      <c r="I113" s="43">
        <f>+HLOOKUP($D113,'[1]QUANTITATIVE OPCA - 2016'!$C$1:$Y$4861,2888,FALSE)</f>
        <v>597</v>
      </c>
      <c r="J113" s="43">
        <f>+HLOOKUP($D113,'[1]QUANTITATIVE OPCA - 2016'!$C$1:$Y$4861,2912,FALSE)</f>
        <v>0</v>
      </c>
      <c r="K113" s="43">
        <f t="shared" si="4"/>
        <v>3795</v>
      </c>
    </row>
    <row r="114" spans="3:11" hidden="1" outlineLevel="1">
      <c r="D114" s="44" t="s">
        <v>6</v>
      </c>
      <c r="E114" s="43">
        <f>+HLOOKUP($D114,'[1]QUANTITATIVE OPCA - 2016'!$C$1:$Y$4861,2792,FALSE)</f>
        <v>0</v>
      </c>
      <c r="F114" s="43">
        <f>+HLOOKUP($D114,'[1]QUANTITATIVE OPCA - 2016'!$C$1:$Y$4861,2816,FALSE)</f>
        <v>895</v>
      </c>
      <c r="G114" s="43">
        <f>+HLOOKUP($D114,'[1]QUANTITATIVE OPCA - 2016'!$C$1:$Y$4861,2840,FALSE)</f>
        <v>49</v>
      </c>
      <c r="H114" s="43">
        <f>+HLOOKUP($D114,'[1]QUANTITATIVE OPCA - 2016'!$C$1:$Y$4861,2864,FALSE)</f>
        <v>0</v>
      </c>
      <c r="I114" s="43">
        <f>+HLOOKUP($D114,'[1]QUANTITATIVE OPCA - 2016'!$C$1:$Y$4861,2888,FALSE)</f>
        <v>186</v>
      </c>
      <c r="J114" s="43">
        <f>+HLOOKUP($D114,'[1]QUANTITATIVE OPCA - 2016'!$C$1:$Y$4861,2912,FALSE)</f>
        <v>0</v>
      </c>
      <c r="K114" s="43">
        <f t="shared" si="4"/>
        <v>1130</v>
      </c>
    </row>
    <row r="115" spans="3:11" collapsed="1"/>
    <row r="116" spans="3:11" s="99" customFormat="1">
      <c r="C116" s="99" t="str">
        <f>+C15</f>
        <v>CP JEUNES : DUREE DES CONTRATS CONCLUS AU COURS DE L'EXCERCICE</v>
      </c>
    </row>
    <row r="117" spans="3:11" hidden="1" outlineLevel="1">
      <c r="C117" s="102"/>
      <c r="D117" s="84" t="s">
        <v>25</v>
      </c>
      <c r="E117" s="83"/>
      <c r="F117" s="83"/>
      <c r="G117" s="83"/>
      <c r="H117" s="83"/>
      <c r="I117" s="83"/>
      <c r="J117" s="83"/>
    </row>
    <row r="118" spans="3:11" hidden="1" outlineLevel="1">
      <c r="C118" s="101" t="str">
        <f>+C16</f>
        <v>CP JEUNES CDI</v>
      </c>
      <c r="D118" s="84" t="s">
        <v>22</v>
      </c>
      <c r="E118" s="83"/>
      <c r="F118" s="83"/>
      <c r="G118" s="83"/>
      <c r="H118" s="83"/>
      <c r="I118" s="83"/>
      <c r="J118" s="83"/>
    </row>
    <row r="119" spans="3:11" hidden="1" outlineLevel="1">
      <c r="D119" s="44" t="s">
        <v>25</v>
      </c>
      <c r="E119" s="43">
        <f>+HLOOKUP($D119,'[1]QUANTITATIVE OPCA - 2016'!$C$1:$Y$4861,2950,FALSE)</f>
        <v>0</v>
      </c>
      <c r="F119" s="43">
        <f>+HLOOKUP($D119,'[1]QUANTITATIVE OPCA - 2016'!$C$1:$Y$4861,2974,FALSE)</f>
        <v>65</v>
      </c>
      <c r="G119" s="43">
        <f>+HLOOKUP($D119,'[1]QUANTITATIVE OPCA - 2016'!$C$1:$Y$4861,2998,FALSE)</f>
        <v>45</v>
      </c>
      <c r="H119" s="43">
        <f>+HLOOKUP($D119,'[1]QUANTITATIVE OPCA - 2016'!$C$1:$Y$4861,3022,FALSE)</f>
        <v>5</v>
      </c>
      <c r="I119" s="43">
        <f>+HLOOKUP($D119,'[1]QUANTITATIVE OPCA - 2016'!$C$1:$Y$4861,3046,FALSE)</f>
        <v>9</v>
      </c>
      <c r="J119" s="43">
        <f t="shared" ref="J119:J138" si="5">SUM(E119:I119)</f>
        <v>124</v>
      </c>
    </row>
    <row r="120" spans="3:11" hidden="1" outlineLevel="1">
      <c r="D120" s="44" t="s">
        <v>24</v>
      </c>
      <c r="E120" s="43">
        <f>+HLOOKUP($D120,'[1]QUANTITATIVE OPCA - 2016'!$C$1:$Y$4861,2950,FALSE)</f>
        <v>0</v>
      </c>
      <c r="F120" s="43">
        <f>+HLOOKUP($D120,'[1]QUANTITATIVE OPCA - 2016'!$C$1:$Y$4861,2974,FALSE)</f>
        <v>8</v>
      </c>
      <c r="G120" s="43">
        <f>+HLOOKUP($D120,'[1]QUANTITATIVE OPCA - 2016'!$C$1:$Y$4861,2998,FALSE)</f>
        <v>1291</v>
      </c>
      <c r="H120" s="43">
        <f>+HLOOKUP($D120,'[1]QUANTITATIVE OPCA - 2016'!$C$1:$Y$4861,3022,FALSE)</f>
        <v>241</v>
      </c>
      <c r="I120" s="43">
        <f>+HLOOKUP($D120,'[1]QUANTITATIVE OPCA - 2016'!$C$1:$Y$4861,3046,FALSE)</f>
        <v>241</v>
      </c>
      <c r="J120" s="43">
        <f t="shared" si="5"/>
        <v>1781</v>
      </c>
    </row>
    <row r="121" spans="3:11" hidden="1" outlineLevel="1">
      <c r="D121" s="44" t="s">
        <v>23</v>
      </c>
      <c r="E121" s="43">
        <f>+HLOOKUP($D121,'[1]QUANTITATIVE OPCA - 2016'!$C$1:$Y$4861,2950,FALSE)</f>
        <v>1</v>
      </c>
      <c r="F121" s="43">
        <f>+HLOOKUP($D121,'[1]QUANTITATIVE OPCA - 2016'!$C$1:$Y$4861,2974,FALSE)</f>
        <v>0</v>
      </c>
      <c r="G121" s="43">
        <f>+HLOOKUP($D121,'[1]QUANTITATIVE OPCA - 2016'!$C$1:$Y$4861,2998,FALSE)</f>
        <v>27</v>
      </c>
      <c r="H121" s="43">
        <f>+HLOOKUP($D121,'[1]QUANTITATIVE OPCA - 2016'!$C$1:$Y$4861,3022,FALSE)</f>
        <v>16</v>
      </c>
      <c r="I121" s="43">
        <f>+HLOOKUP($D121,'[1]QUANTITATIVE OPCA - 2016'!$C$1:$Y$4861,3046,FALSE)</f>
        <v>22</v>
      </c>
      <c r="J121" s="43">
        <f t="shared" si="5"/>
        <v>66</v>
      </c>
    </row>
    <row r="122" spans="3:11" hidden="1" outlineLevel="1">
      <c r="D122" s="44" t="s">
        <v>22</v>
      </c>
      <c r="E122" s="43">
        <f>+HLOOKUP($D122,'[1]QUANTITATIVE OPCA - 2016'!$C$1:$Y$4861,2950,FALSE)</f>
        <v>1</v>
      </c>
      <c r="F122" s="43">
        <f>+HLOOKUP($D122,'[1]QUANTITATIVE OPCA - 2016'!$C$1:$Y$4861,2974,FALSE)</f>
        <v>0</v>
      </c>
      <c r="G122" s="43">
        <f>+HLOOKUP($D122,'[1]QUANTITATIVE OPCA - 2016'!$C$1:$Y$4861,2998,FALSE)</f>
        <v>42</v>
      </c>
      <c r="H122" s="43">
        <f>+HLOOKUP($D122,'[1]QUANTITATIVE OPCA - 2016'!$C$1:$Y$4861,3022,FALSE)</f>
        <v>1</v>
      </c>
      <c r="I122" s="43">
        <f>+HLOOKUP($D122,'[1]QUANTITATIVE OPCA - 2016'!$C$1:$Y$4861,3046,FALSE)</f>
        <v>3</v>
      </c>
      <c r="J122" s="43">
        <f t="shared" si="5"/>
        <v>47</v>
      </c>
    </row>
    <row r="123" spans="3:11" hidden="1" outlineLevel="1">
      <c r="D123" s="44" t="s">
        <v>21</v>
      </c>
      <c r="E123" s="43">
        <f>+HLOOKUP($D123,'[1]QUANTITATIVE OPCA - 2016'!$C$1:$Y$4861,2950,FALSE)</f>
        <v>115</v>
      </c>
      <c r="F123" s="43">
        <f>+HLOOKUP($D123,'[1]QUANTITATIVE OPCA - 2016'!$C$1:$Y$4861,2974,FALSE)</f>
        <v>583</v>
      </c>
      <c r="G123" s="43">
        <f>+HLOOKUP($D123,'[1]QUANTITATIVE OPCA - 2016'!$C$1:$Y$4861,2998,FALSE)</f>
        <v>82</v>
      </c>
      <c r="H123" s="43">
        <f>+HLOOKUP($D123,'[1]QUANTITATIVE OPCA - 2016'!$C$1:$Y$4861,3022,FALSE)</f>
        <v>140</v>
      </c>
      <c r="I123" s="43">
        <f>+HLOOKUP($D123,'[1]QUANTITATIVE OPCA - 2016'!$C$1:$Y$4861,3046,FALSE)</f>
        <v>0</v>
      </c>
      <c r="J123" s="43">
        <f t="shared" si="5"/>
        <v>920</v>
      </c>
    </row>
    <row r="124" spans="3:11" hidden="1" outlineLevel="1">
      <c r="D124" s="44" t="s">
        <v>20</v>
      </c>
      <c r="E124" s="43">
        <f>+HLOOKUP($D124,'[1]QUANTITATIVE OPCA - 2016'!$C$1:$Y$4861,2950,FALSE)</f>
        <v>0</v>
      </c>
      <c r="F124" s="43">
        <f>+HLOOKUP($D124,'[1]QUANTITATIVE OPCA - 2016'!$C$1:$Y$4861,2974,FALSE)</f>
        <v>4</v>
      </c>
      <c r="G124" s="43">
        <f>+HLOOKUP($D124,'[1]QUANTITATIVE OPCA - 2016'!$C$1:$Y$4861,2998,FALSE)</f>
        <v>24</v>
      </c>
      <c r="H124" s="43">
        <f>+HLOOKUP($D124,'[1]QUANTITATIVE OPCA - 2016'!$C$1:$Y$4861,3022,FALSE)</f>
        <v>4</v>
      </c>
      <c r="I124" s="43">
        <f>+HLOOKUP($D124,'[1]QUANTITATIVE OPCA - 2016'!$C$1:$Y$4861,3046,FALSE)</f>
        <v>19</v>
      </c>
      <c r="J124" s="43">
        <f t="shared" si="5"/>
        <v>51</v>
      </c>
    </row>
    <row r="125" spans="3:11" hidden="1" outlineLevel="1">
      <c r="D125" s="44" t="s">
        <v>19</v>
      </c>
      <c r="E125" s="43">
        <f>+HLOOKUP($D125,'[1]QUANTITATIVE OPCA - 2016'!$C$1:$Y$4861,2950,FALSE)</f>
        <v>14</v>
      </c>
      <c r="F125" s="43">
        <f>+HLOOKUP($D125,'[1]QUANTITATIVE OPCA - 2016'!$C$1:$Y$4861,2974,FALSE)</f>
        <v>1</v>
      </c>
      <c r="G125" s="43">
        <f>+HLOOKUP($D125,'[1]QUANTITATIVE OPCA - 2016'!$C$1:$Y$4861,2998,FALSE)</f>
        <v>86</v>
      </c>
      <c r="H125" s="43">
        <f>+HLOOKUP($D125,'[1]QUANTITATIVE OPCA - 2016'!$C$1:$Y$4861,3022,FALSE)</f>
        <v>9</v>
      </c>
      <c r="I125" s="43">
        <f>+HLOOKUP($D125,'[1]QUANTITATIVE OPCA - 2016'!$C$1:$Y$4861,3046,FALSE)</f>
        <v>37</v>
      </c>
      <c r="J125" s="43">
        <f t="shared" si="5"/>
        <v>147</v>
      </c>
    </row>
    <row r="126" spans="3:11" hidden="1" outlineLevel="1">
      <c r="D126" s="98" t="s">
        <v>18</v>
      </c>
      <c r="E126" s="43">
        <f>+HLOOKUP($D126,'[1]QUANTITATIVE OPCA - 2016'!$C$1:$Y$4861,2950,FALSE)</f>
        <v>0</v>
      </c>
      <c r="F126" s="43">
        <f>+HLOOKUP($D126,'[1]QUANTITATIVE OPCA - 2016'!$C$1:$Y$4861,2974,FALSE)</f>
        <v>75</v>
      </c>
      <c r="G126" s="43">
        <f>+HLOOKUP($D126,'[1]QUANTITATIVE OPCA - 2016'!$C$1:$Y$4861,2998,FALSE)</f>
        <v>184</v>
      </c>
      <c r="H126" s="43">
        <f>+HLOOKUP($D126,'[1]QUANTITATIVE OPCA - 2016'!$C$1:$Y$4861,3022,FALSE)</f>
        <v>8</v>
      </c>
      <c r="I126" s="43">
        <f>+HLOOKUP($D126,'[1]QUANTITATIVE OPCA - 2016'!$C$1:$Y$4861,3046,FALSE)</f>
        <v>47</v>
      </c>
      <c r="J126" s="43">
        <f t="shared" si="5"/>
        <v>314</v>
      </c>
    </row>
    <row r="127" spans="3:11" hidden="1" outlineLevel="1">
      <c r="D127" s="44" t="s">
        <v>17</v>
      </c>
      <c r="E127" s="43">
        <f>+HLOOKUP($D127,'[1]QUANTITATIVE OPCA - 2016'!$C$1:$Y$4861,2950,FALSE)</f>
        <v>0</v>
      </c>
      <c r="F127" s="43">
        <f>+HLOOKUP($D127,'[1]QUANTITATIVE OPCA - 2016'!$C$1:$Y$4861,2974,FALSE)</f>
        <v>75</v>
      </c>
      <c r="G127" s="43">
        <f>+HLOOKUP($D127,'[1]QUANTITATIVE OPCA - 2016'!$C$1:$Y$4861,2998,FALSE)</f>
        <v>122</v>
      </c>
      <c r="H127" s="43">
        <f>+HLOOKUP($D127,'[1]QUANTITATIVE OPCA - 2016'!$C$1:$Y$4861,3022,FALSE)</f>
        <v>29</v>
      </c>
      <c r="I127" s="43">
        <f>+HLOOKUP($D127,'[1]QUANTITATIVE OPCA - 2016'!$C$1:$Y$4861,3046,FALSE)</f>
        <v>22</v>
      </c>
      <c r="J127" s="43">
        <f t="shared" si="5"/>
        <v>248</v>
      </c>
    </row>
    <row r="128" spans="3:11" hidden="1" outlineLevel="1">
      <c r="D128" s="44" t="s">
        <v>16</v>
      </c>
      <c r="E128" s="43">
        <f>+HLOOKUP($D128,'[1]QUANTITATIVE OPCA - 2016'!$C$1:$Y$4861,2950,FALSE)</f>
        <v>0</v>
      </c>
      <c r="F128" s="43">
        <f>+HLOOKUP($D128,'[1]QUANTITATIVE OPCA - 2016'!$C$1:$Y$4861,2974,FALSE)</f>
        <v>0</v>
      </c>
      <c r="G128" s="43">
        <f>+HLOOKUP($D128,'[1]QUANTITATIVE OPCA - 2016'!$C$1:$Y$4861,2998,FALSE)</f>
        <v>28</v>
      </c>
      <c r="H128" s="43">
        <f>+HLOOKUP($D128,'[1]QUANTITATIVE OPCA - 2016'!$C$1:$Y$4861,3022,FALSE)</f>
        <v>93</v>
      </c>
      <c r="I128" s="43">
        <f>+HLOOKUP($D128,'[1]QUANTITATIVE OPCA - 2016'!$C$1:$Y$4861,3046,FALSE)</f>
        <v>12</v>
      </c>
      <c r="J128" s="43">
        <f t="shared" si="5"/>
        <v>133</v>
      </c>
    </row>
    <row r="129" spans="3:11" hidden="1" outlineLevel="1">
      <c r="D129" s="44" t="s">
        <v>15</v>
      </c>
      <c r="E129" s="43">
        <f>+HLOOKUP($D129,'[1]QUANTITATIVE OPCA - 2016'!$C$1:$Y$4861,2950,FALSE)</f>
        <v>2</v>
      </c>
      <c r="F129" s="43">
        <f>+HLOOKUP($D129,'[1]QUANTITATIVE OPCA - 2016'!$C$1:$Y$4861,2974,FALSE)</f>
        <v>36</v>
      </c>
      <c r="G129" s="43">
        <f>+HLOOKUP($D129,'[1]QUANTITATIVE OPCA - 2016'!$C$1:$Y$4861,2998,FALSE)</f>
        <v>285</v>
      </c>
      <c r="H129" s="43">
        <f>+HLOOKUP($D129,'[1]QUANTITATIVE OPCA - 2016'!$C$1:$Y$4861,3022,FALSE)</f>
        <v>6</v>
      </c>
      <c r="I129" s="43">
        <f>+HLOOKUP($D129,'[1]QUANTITATIVE OPCA - 2016'!$C$1:$Y$4861,3046,FALSE)</f>
        <v>18</v>
      </c>
      <c r="J129" s="43">
        <f t="shared" si="5"/>
        <v>347</v>
      </c>
    </row>
    <row r="130" spans="3:11" hidden="1" outlineLevel="1">
      <c r="D130" s="44" t="s">
        <v>14</v>
      </c>
      <c r="E130" s="43">
        <f>+HLOOKUP($D130,'[1]QUANTITATIVE OPCA - 2016'!$C$1:$Y$4861,2950,FALSE)</f>
        <v>0</v>
      </c>
      <c r="F130" s="43">
        <f>+HLOOKUP($D130,'[1]QUANTITATIVE OPCA - 2016'!$C$1:$Y$4861,2974,FALSE)</f>
        <v>29</v>
      </c>
      <c r="G130" s="43">
        <f>+HLOOKUP($D130,'[1]QUANTITATIVE OPCA - 2016'!$C$1:$Y$4861,2998,FALSE)</f>
        <v>58</v>
      </c>
      <c r="H130" s="43">
        <f>+HLOOKUP($D130,'[1]QUANTITATIVE OPCA - 2016'!$C$1:$Y$4861,3022,FALSE)</f>
        <v>3</v>
      </c>
      <c r="I130" s="43">
        <f>+HLOOKUP($D130,'[1]QUANTITATIVE OPCA - 2016'!$C$1:$Y$4861,3046,FALSE)</f>
        <v>17</v>
      </c>
      <c r="J130" s="43">
        <f t="shared" si="5"/>
        <v>107</v>
      </c>
    </row>
    <row r="131" spans="3:11" hidden="1" outlineLevel="1">
      <c r="D131" s="44" t="s">
        <v>13</v>
      </c>
      <c r="E131" s="43">
        <f>+HLOOKUP($D131,'[1]QUANTITATIVE OPCA - 2016'!$C$1:$Y$4861,2950,FALSE)</f>
        <v>0</v>
      </c>
      <c r="F131" s="43">
        <f>+HLOOKUP($D131,'[1]QUANTITATIVE OPCA - 2016'!$C$1:$Y$4861,2974,FALSE)</f>
        <v>0</v>
      </c>
      <c r="G131" s="43">
        <f>+HLOOKUP($D131,'[1]QUANTITATIVE OPCA - 2016'!$C$1:$Y$4861,2998,FALSE)</f>
        <v>9</v>
      </c>
      <c r="H131" s="43">
        <f>+HLOOKUP($D131,'[1]QUANTITATIVE OPCA - 2016'!$C$1:$Y$4861,3022,FALSE)</f>
        <v>1</v>
      </c>
      <c r="I131" s="43">
        <f>+HLOOKUP($D131,'[1]QUANTITATIVE OPCA - 2016'!$C$1:$Y$4861,3046,FALSE)</f>
        <v>0</v>
      </c>
      <c r="J131" s="43">
        <f t="shared" si="5"/>
        <v>10</v>
      </c>
    </row>
    <row r="132" spans="3:11" hidden="1" outlineLevel="1">
      <c r="D132" s="44" t="s">
        <v>12</v>
      </c>
      <c r="E132" s="43">
        <f>+HLOOKUP($D132,'[1]QUANTITATIVE OPCA - 2016'!$C$1:$Y$4861,2950,FALSE)</f>
        <v>0</v>
      </c>
      <c r="F132" s="43">
        <f>+HLOOKUP($D132,'[1]QUANTITATIVE OPCA - 2016'!$C$1:$Y$4861,2974,FALSE)</f>
        <v>1</v>
      </c>
      <c r="G132" s="43">
        <f>+HLOOKUP($D132,'[1]QUANTITATIVE OPCA - 2016'!$C$1:$Y$4861,2998,FALSE)</f>
        <v>39</v>
      </c>
      <c r="H132" s="43">
        <f>+HLOOKUP($D132,'[1]QUANTITATIVE OPCA - 2016'!$C$1:$Y$4861,3022,FALSE)</f>
        <v>7</v>
      </c>
      <c r="I132" s="43">
        <f>+HLOOKUP($D132,'[1]QUANTITATIVE OPCA - 2016'!$C$1:$Y$4861,3046,FALSE)</f>
        <v>13</v>
      </c>
      <c r="J132" s="43">
        <f t="shared" si="5"/>
        <v>60</v>
      </c>
    </row>
    <row r="133" spans="3:11" hidden="1" outlineLevel="1">
      <c r="D133" s="44" t="s">
        <v>11</v>
      </c>
      <c r="E133" s="43">
        <f>+HLOOKUP($D133,'[1]QUANTITATIVE OPCA - 2016'!$C$1:$Y$4861,2950,FALSE)</f>
        <v>58</v>
      </c>
      <c r="F133" s="43">
        <f>+HLOOKUP($D133,'[1]QUANTITATIVE OPCA - 2016'!$C$1:$Y$4861,2974,FALSE)</f>
        <v>552</v>
      </c>
      <c r="G133" s="43">
        <f>+HLOOKUP($D133,'[1]QUANTITATIVE OPCA - 2016'!$C$1:$Y$4861,2998,FALSE)</f>
        <v>792</v>
      </c>
      <c r="H133" s="43">
        <f>+HLOOKUP($D133,'[1]QUANTITATIVE OPCA - 2016'!$C$1:$Y$4861,3022,FALSE)</f>
        <v>23</v>
      </c>
      <c r="I133" s="43">
        <f>+HLOOKUP($D133,'[1]QUANTITATIVE OPCA - 2016'!$C$1:$Y$4861,3046,FALSE)</f>
        <v>56</v>
      </c>
      <c r="J133" s="43">
        <f t="shared" si="5"/>
        <v>1481</v>
      </c>
    </row>
    <row r="134" spans="3:11" hidden="1" outlineLevel="1">
      <c r="D134" s="44" t="s">
        <v>10</v>
      </c>
      <c r="E134" s="43">
        <f>+HLOOKUP($D134,'[1]QUANTITATIVE OPCA - 2016'!$C$1:$Y$4861,2950,FALSE)</f>
        <v>1</v>
      </c>
      <c r="F134" s="43">
        <f>+HLOOKUP($D134,'[1]QUANTITATIVE OPCA - 2016'!$C$1:$Y$4861,2974,FALSE)</f>
        <v>1</v>
      </c>
      <c r="G134" s="43">
        <f>+HLOOKUP($D134,'[1]QUANTITATIVE OPCA - 2016'!$C$1:$Y$4861,2998,FALSE)</f>
        <v>134</v>
      </c>
      <c r="H134" s="43">
        <f>+HLOOKUP($D134,'[1]QUANTITATIVE OPCA - 2016'!$C$1:$Y$4861,3022,FALSE)</f>
        <v>68</v>
      </c>
      <c r="I134" s="43">
        <f>+HLOOKUP($D134,'[1]QUANTITATIVE OPCA - 2016'!$C$1:$Y$4861,3046,FALSE)</f>
        <v>59</v>
      </c>
      <c r="J134" s="43">
        <f t="shared" si="5"/>
        <v>263</v>
      </c>
    </row>
    <row r="135" spans="3:11" hidden="1" outlineLevel="1">
      <c r="D135" s="44" t="s">
        <v>9</v>
      </c>
      <c r="E135" s="43">
        <f>+HLOOKUP($D135,'[1]QUANTITATIVE OPCA - 2016'!$C$1:$Y$4861,2950,FALSE)</f>
        <v>3</v>
      </c>
      <c r="F135" s="43">
        <f>+HLOOKUP($D135,'[1]QUANTITATIVE OPCA - 2016'!$C$1:$Y$4861,2974,FALSE)</f>
        <v>14</v>
      </c>
      <c r="G135" s="43">
        <f>+HLOOKUP($D135,'[1]QUANTITATIVE OPCA - 2016'!$C$1:$Y$4861,2998,FALSE)</f>
        <v>143</v>
      </c>
      <c r="H135" s="43">
        <f>+HLOOKUP($D135,'[1]QUANTITATIVE OPCA - 2016'!$C$1:$Y$4861,3022,FALSE)</f>
        <v>49</v>
      </c>
      <c r="I135" s="43">
        <f>+HLOOKUP($D135,'[1]QUANTITATIVE OPCA - 2016'!$C$1:$Y$4861,3046,FALSE)</f>
        <v>80</v>
      </c>
      <c r="J135" s="43">
        <f t="shared" si="5"/>
        <v>289</v>
      </c>
    </row>
    <row r="136" spans="3:11" hidden="1" outlineLevel="1">
      <c r="D136" s="44" t="s">
        <v>8</v>
      </c>
      <c r="E136" s="43">
        <f>+HLOOKUP($D136,'[1]QUANTITATIVE OPCA - 2016'!$C$1:$Y$4861,2950,FALSE)</f>
        <v>0</v>
      </c>
      <c r="F136" s="43">
        <f>+HLOOKUP($D136,'[1]QUANTITATIVE OPCA - 2016'!$C$1:$Y$4861,2974,FALSE)</f>
        <v>1</v>
      </c>
      <c r="G136" s="43">
        <f>+HLOOKUP($D136,'[1]QUANTITATIVE OPCA - 2016'!$C$1:$Y$4861,2998,FALSE)</f>
        <v>17</v>
      </c>
      <c r="H136" s="43">
        <f>+HLOOKUP($D136,'[1]QUANTITATIVE OPCA - 2016'!$C$1:$Y$4861,3022,FALSE)</f>
        <v>2</v>
      </c>
      <c r="I136" s="43">
        <f>+HLOOKUP($D136,'[1]QUANTITATIVE OPCA - 2016'!$C$1:$Y$4861,3046,FALSE)</f>
        <v>2</v>
      </c>
      <c r="J136" s="43">
        <f t="shared" si="5"/>
        <v>22</v>
      </c>
    </row>
    <row r="137" spans="3:11" hidden="1" outlineLevel="1">
      <c r="D137" s="44" t="s">
        <v>7</v>
      </c>
      <c r="E137" s="43">
        <f>+HLOOKUP($D137,'[1]QUANTITATIVE OPCA - 2016'!$C$1:$Y$4861,2950,FALSE)</f>
        <v>0</v>
      </c>
      <c r="F137" s="43">
        <f>+HLOOKUP($D137,'[1]QUANTITATIVE OPCA - 2016'!$C$1:$Y$4861,2974,FALSE)</f>
        <v>1</v>
      </c>
      <c r="G137" s="43">
        <f>+HLOOKUP($D137,'[1]QUANTITATIVE OPCA - 2016'!$C$1:$Y$4861,2998,FALSE)</f>
        <v>225</v>
      </c>
      <c r="H137" s="43">
        <f>+HLOOKUP($D137,'[1]QUANTITATIVE OPCA - 2016'!$C$1:$Y$4861,3022,FALSE)</f>
        <v>9</v>
      </c>
      <c r="I137" s="43">
        <f>+HLOOKUP($D137,'[1]QUANTITATIVE OPCA - 2016'!$C$1:$Y$4861,3046,FALSE)</f>
        <v>24</v>
      </c>
      <c r="J137" s="43">
        <f t="shared" si="5"/>
        <v>259</v>
      </c>
    </row>
    <row r="138" spans="3:11" hidden="1" outlineLevel="1">
      <c r="D138" s="44" t="s">
        <v>6</v>
      </c>
      <c r="E138" s="43">
        <f>+HLOOKUP($D138,'[1]QUANTITATIVE OPCA - 2016'!$C$1:$Y$4861,2950,FALSE)</f>
        <v>4</v>
      </c>
      <c r="F138" s="43">
        <f>+HLOOKUP($D138,'[1]QUANTITATIVE OPCA - 2016'!$C$1:$Y$4861,2974,FALSE)</f>
        <v>9</v>
      </c>
      <c r="G138" s="43">
        <f>+HLOOKUP($D138,'[1]QUANTITATIVE OPCA - 2016'!$C$1:$Y$4861,2998,FALSE)</f>
        <v>47</v>
      </c>
      <c r="H138" s="43">
        <f>+HLOOKUP($D138,'[1]QUANTITATIVE OPCA - 2016'!$C$1:$Y$4861,3022,FALSE)</f>
        <v>5</v>
      </c>
      <c r="I138" s="43">
        <f>+HLOOKUP($D138,'[1]QUANTITATIVE OPCA - 2016'!$C$1:$Y$4861,3046,FALSE)</f>
        <v>3</v>
      </c>
      <c r="J138" s="43">
        <f t="shared" si="5"/>
        <v>68</v>
      </c>
    </row>
    <row r="139" spans="3:11" hidden="1" outlineLevel="1">
      <c r="D139" s="44"/>
      <c r="E139" s="43"/>
      <c r="F139" s="43"/>
      <c r="G139" s="43"/>
      <c r="H139" s="43"/>
      <c r="I139" s="43"/>
      <c r="J139" s="43"/>
      <c r="K139" s="43"/>
    </row>
    <row r="140" spans="3:11" hidden="1" outlineLevel="1">
      <c r="C140" s="102"/>
      <c r="D140" s="84" t="s">
        <v>25</v>
      </c>
      <c r="E140" s="83"/>
      <c r="F140" s="83"/>
      <c r="G140" s="83"/>
      <c r="H140" s="83"/>
      <c r="I140" s="83"/>
      <c r="J140" s="83"/>
    </row>
    <row r="141" spans="3:11" hidden="1" outlineLevel="1">
      <c r="C141" s="101" t="str">
        <f>+C17</f>
        <v>CP JEUNES CDD</v>
      </c>
      <c r="D141" s="84" t="s">
        <v>22</v>
      </c>
      <c r="E141" s="100">
        <f>+HLOOKUP($D141,'[1]QUANTITATIVE OPCA - 2016'!$C$1:$Y$4861,2952,FALSE)</f>
        <v>7</v>
      </c>
      <c r="F141" s="100">
        <f>+HLOOKUP($D141,'[1]QUANTITATIVE OPCA - 2016'!$C$1:$Y$4861,2976,FALSE)</f>
        <v>635</v>
      </c>
      <c r="G141" s="100">
        <f>+HLOOKUP($D141,'[1]QUANTITATIVE OPCA - 2016'!$C$1:$Y$4861,3000,FALSE)</f>
        <v>575</v>
      </c>
      <c r="H141" s="100">
        <f>+HLOOKUP($D141,'[1]QUANTITATIVE OPCA - 2016'!$C$1:$Y$4861,3024,FALSE)</f>
        <v>377</v>
      </c>
      <c r="I141" s="100">
        <f>+HLOOKUP($D141,'[1]QUANTITATIVE OPCA - 2016'!$C$1:$Y$4861,3048,FALSE)</f>
        <v>209</v>
      </c>
      <c r="J141" s="100">
        <f t="shared" ref="J141:J161" si="6">SUM(E141:I141)</f>
        <v>1803</v>
      </c>
    </row>
    <row r="142" spans="3:11" hidden="1" outlineLevel="1">
      <c r="D142" s="44" t="s">
        <v>25</v>
      </c>
      <c r="E142" s="43">
        <f>+HLOOKUP($D142,'[1]QUANTITATIVE OPCA - 2016'!$C$1:$Y$4861,2951,FALSE)</f>
        <v>0</v>
      </c>
      <c r="F142" s="43">
        <f>+HLOOKUP($D142,'[1]QUANTITATIVE OPCA - 2016'!$C$1:$Y$4861,2975,FALSE)</f>
        <v>139</v>
      </c>
      <c r="G142" s="43">
        <f>+HLOOKUP($D142,'[1]QUANTITATIVE OPCA - 2016'!$C$1:$Y$4861,2999,FALSE)</f>
        <v>2685</v>
      </c>
      <c r="H142" s="43">
        <f>+HLOOKUP($D142,'[1]QUANTITATIVE OPCA - 2016'!$C$1:$Y$4861,3023,FALSE)</f>
        <v>529</v>
      </c>
      <c r="I142" s="43">
        <f>+HLOOKUP($D142,'[1]QUANTITATIVE OPCA - 2016'!$C$1:$Y$4861,3047,FALSE)</f>
        <v>986</v>
      </c>
      <c r="J142" s="43">
        <f t="shared" si="6"/>
        <v>4339</v>
      </c>
    </row>
    <row r="143" spans="3:11" hidden="1" outlineLevel="1">
      <c r="D143" s="44" t="s">
        <v>24</v>
      </c>
      <c r="E143" s="43">
        <f>+HLOOKUP($D143,'[1]QUANTITATIVE OPCA - 2016'!$C$1:$Y$4861,2951,FALSE)</f>
        <v>8</v>
      </c>
      <c r="F143" s="43">
        <f>+HLOOKUP($D143,'[1]QUANTITATIVE OPCA - 2016'!$C$1:$Y$4861,2975,FALSE)</f>
        <v>108</v>
      </c>
      <c r="G143" s="43">
        <f>+HLOOKUP($D143,'[1]QUANTITATIVE OPCA - 2016'!$C$1:$Y$4861,2999,FALSE)</f>
        <v>13418</v>
      </c>
      <c r="H143" s="43">
        <f>+HLOOKUP($D143,'[1]QUANTITATIVE OPCA - 2016'!$C$1:$Y$4861,3023,FALSE)</f>
        <v>3749</v>
      </c>
      <c r="I143" s="43">
        <f>+HLOOKUP($D143,'[1]QUANTITATIVE OPCA - 2016'!$C$1:$Y$4861,3047,FALSE)</f>
        <v>12557</v>
      </c>
      <c r="J143" s="43">
        <f t="shared" si="6"/>
        <v>29840</v>
      </c>
    </row>
    <row r="144" spans="3:11" hidden="1" outlineLevel="1">
      <c r="D144" s="44" t="s">
        <v>23</v>
      </c>
      <c r="E144" s="43">
        <f>+HLOOKUP($D144,'[1]QUANTITATIVE OPCA - 2016'!$C$1:$Y$4861,2951,FALSE)</f>
        <v>4</v>
      </c>
      <c r="F144" s="43">
        <f>+HLOOKUP($D144,'[1]QUANTITATIVE OPCA - 2016'!$C$1:$Y$4861,2975,FALSE)</f>
        <v>8</v>
      </c>
      <c r="G144" s="43">
        <f>+HLOOKUP($D144,'[1]QUANTITATIVE OPCA - 2016'!$C$1:$Y$4861,2999,FALSE)</f>
        <v>728</v>
      </c>
      <c r="H144" s="43">
        <f>+HLOOKUP($D144,'[1]QUANTITATIVE OPCA - 2016'!$C$1:$Y$4861,3023,FALSE)</f>
        <v>1579</v>
      </c>
      <c r="I144" s="43">
        <f>+HLOOKUP($D144,'[1]QUANTITATIVE OPCA - 2016'!$C$1:$Y$4861,3047,FALSE)</f>
        <v>1331</v>
      </c>
      <c r="J144" s="43">
        <f t="shared" si="6"/>
        <v>3650</v>
      </c>
    </row>
    <row r="145" spans="4:10" hidden="1" outlineLevel="1">
      <c r="D145" s="44" t="s">
        <v>22</v>
      </c>
      <c r="E145" s="43">
        <f>+HLOOKUP($D145,'[1]QUANTITATIVE OPCA - 2016'!$C$1:$Y$4861,2951,FALSE)</f>
        <v>0</v>
      </c>
      <c r="F145" s="43">
        <f>+HLOOKUP($D145,'[1]QUANTITATIVE OPCA - 2016'!$C$1:$Y$4861,2975,FALSE)</f>
        <v>13</v>
      </c>
      <c r="G145" s="43">
        <f>+HLOOKUP($D145,'[1]QUANTITATIVE OPCA - 2016'!$C$1:$Y$4861,2999,FALSE)</f>
        <v>404</v>
      </c>
      <c r="H145" s="43">
        <f>+HLOOKUP($D145,'[1]QUANTITATIVE OPCA - 2016'!$C$1:$Y$4861,3023,FALSE)</f>
        <v>510</v>
      </c>
      <c r="I145" s="43">
        <f>+HLOOKUP($D145,'[1]QUANTITATIVE OPCA - 2016'!$C$1:$Y$4861,3047,FALSE)</f>
        <v>284</v>
      </c>
      <c r="J145" s="43">
        <f t="shared" si="6"/>
        <v>1211</v>
      </c>
    </row>
    <row r="146" spans="4:10" hidden="1" outlineLevel="1">
      <c r="D146" s="44" t="s">
        <v>21</v>
      </c>
      <c r="E146" s="43">
        <f>+HLOOKUP($D146,'[1]QUANTITATIVE OPCA - 2016'!$C$1:$Y$4861,2951,FALSE)</f>
        <v>195</v>
      </c>
      <c r="F146" s="43">
        <f>+HLOOKUP($D146,'[1]QUANTITATIVE OPCA - 2016'!$C$1:$Y$4861,2975,FALSE)</f>
        <v>5820</v>
      </c>
      <c r="G146" s="43">
        <f>+HLOOKUP($D146,'[1]QUANTITATIVE OPCA - 2016'!$C$1:$Y$4861,2999,FALSE)</f>
        <v>662</v>
      </c>
      <c r="H146" s="43">
        <f>+HLOOKUP($D146,'[1]QUANTITATIVE OPCA - 2016'!$C$1:$Y$4861,3023,FALSE)</f>
        <v>3110</v>
      </c>
      <c r="I146" s="43">
        <f>+HLOOKUP($D146,'[1]QUANTITATIVE OPCA - 2016'!$C$1:$Y$4861,3047,FALSE)</f>
        <v>0</v>
      </c>
      <c r="J146" s="43">
        <f t="shared" si="6"/>
        <v>9787</v>
      </c>
    </row>
    <row r="147" spans="4:10" hidden="1" outlineLevel="1">
      <c r="D147" s="44" t="s">
        <v>20</v>
      </c>
      <c r="E147" s="43">
        <f>+HLOOKUP($D147,'[1]QUANTITATIVE OPCA - 2016'!$C$1:$Y$4861,2951,FALSE)</f>
        <v>59</v>
      </c>
      <c r="F147" s="43">
        <f>+HLOOKUP($D147,'[1]QUANTITATIVE OPCA - 2016'!$C$1:$Y$4861,2975,FALSE)</f>
        <v>265</v>
      </c>
      <c r="G147" s="43">
        <f>+HLOOKUP($D147,'[1]QUANTITATIVE OPCA - 2016'!$C$1:$Y$4861,2999,FALSE)</f>
        <v>2730</v>
      </c>
      <c r="H147" s="43">
        <f>+HLOOKUP($D147,'[1]QUANTITATIVE OPCA - 2016'!$C$1:$Y$4861,3023,FALSE)</f>
        <v>461</v>
      </c>
      <c r="I147" s="43">
        <f>+HLOOKUP($D147,'[1]QUANTITATIVE OPCA - 2016'!$C$1:$Y$4861,3047,FALSE)</f>
        <v>1331</v>
      </c>
      <c r="J147" s="43">
        <f t="shared" si="6"/>
        <v>4846</v>
      </c>
    </row>
    <row r="148" spans="4:10" hidden="1" outlineLevel="1">
      <c r="D148" s="44" t="s">
        <v>19</v>
      </c>
      <c r="E148" s="43">
        <f>+HLOOKUP($D148,'[1]QUANTITATIVE OPCA - 2016'!$C$1:$Y$4861,2951,FALSE)</f>
        <v>7</v>
      </c>
      <c r="F148" s="43">
        <f>+HLOOKUP($D148,'[1]QUANTITATIVE OPCA - 2016'!$C$1:$Y$4861,2975,FALSE)</f>
        <v>59</v>
      </c>
      <c r="G148" s="43">
        <f>+HLOOKUP($D148,'[1]QUANTITATIVE OPCA - 2016'!$C$1:$Y$4861,2999,FALSE)</f>
        <v>1609</v>
      </c>
      <c r="H148" s="43">
        <f>+HLOOKUP($D148,'[1]QUANTITATIVE OPCA - 2016'!$C$1:$Y$4861,3023,FALSE)</f>
        <v>354</v>
      </c>
      <c r="I148" s="43">
        <f>+HLOOKUP($D148,'[1]QUANTITATIVE OPCA - 2016'!$C$1:$Y$4861,3047,FALSE)</f>
        <v>565</v>
      </c>
      <c r="J148" s="43">
        <f t="shared" si="6"/>
        <v>2594</v>
      </c>
    </row>
    <row r="149" spans="4:10" hidden="1" outlineLevel="1">
      <c r="D149" s="98" t="s">
        <v>18</v>
      </c>
      <c r="E149" s="43">
        <f>+HLOOKUP($D149,'[1]QUANTITATIVE OPCA - 2016'!$C$1:$Y$4861,2951,FALSE)</f>
        <v>2</v>
      </c>
      <c r="F149" s="43">
        <f>+HLOOKUP($D149,'[1]QUANTITATIVE OPCA - 2016'!$C$1:$Y$4861,2975,FALSE)</f>
        <v>3146</v>
      </c>
      <c r="G149" s="43">
        <f>+HLOOKUP($D149,'[1]QUANTITATIVE OPCA - 2016'!$C$1:$Y$4861,2999,FALSE)</f>
        <v>7912</v>
      </c>
      <c r="H149" s="43">
        <f>+HLOOKUP($D149,'[1]QUANTITATIVE OPCA - 2016'!$C$1:$Y$4861,3023,FALSE)</f>
        <v>793</v>
      </c>
      <c r="I149" s="43">
        <f>+HLOOKUP($D149,'[1]QUANTITATIVE OPCA - 2016'!$C$1:$Y$4861,3047,FALSE)</f>
        <v>5470</v>
      </c>
      <c r="J149" s="43">
        <f t="shared" si="6"/>
        <v>17323</v>
      </c>
    </row>
    <row r="150" spans="4:10" hidden="1" outlineLevel="1">
      <c r="D150" s="44" t="s">
        <v>17</v>
      </c>
      <c r="E150" s="43">
        <f>+HLOOKUP($D150,'[1]QUANTITATIVE OPCA - 2016'!$C$1:$Y$4861,2951,FALSE)</f>
        <v>0</v>
      </c>
      <c r="F150" s="43">
        <f>+HLOOKUP($D150,'[1]QUANTITATIVE OPCA - 2016'!$C$1:$Y$4861,2975,FALSE)</f>
        <v>47</v>
      </c>
      <c r="G150" s="43">
        <f>+HLOOKUP($D150,'[1]QUANTITATIVE OPCA - 2016'!$C$1:$Y$4861,2999,FALSE)</f>
        <v>1806</v>
      </c>
      <c r="H150" s="43">
        <f>+HLOOKUP($D150,'[1]QUANTITATIVE OPCA - 2016'!$C$1:$Y$4861,3023,FALSE)</f>
        <v>282</v>
      </c>
      <c r="I150" s="43">
        <f>+HLOOKUP($D150,'[1]QUANTITATIVE OPCA - 2016'!$C$1:$Y$4861,3047,FALSE)</f>
        <v>1547</v>
      </c>
      <c r="J150" s="43">
        <f t="shared" si="6"/>
        <v>3682</v>
      </c>
    </row>
    <row r="151" spans="4:10" hidden="1" outlineLevel="1">
      <c r="D151" s="44" t="s">
        <v>16</v>
      </c>
      <c r="E151" s="43">
        <f>+HLOOKUP($D151,'[1]QUANTITATIVE OPCA - 2016'!$C$1:$Y$4861,2951,FALSE)</f>
        <v>21</v>
      </c>
      <c r="F151" s="43">
        <f>+HLOOKUP($D151,'[1]QUANTITATIVE OPCA - 2016'!$C$1:$Y$4861,2975,FALSE)</f>
        <v>25</v>
      </c>
      <c r="G151" s="43">
        <f>+HLOOKUP($D151,'[1]QUANTITATIVE OPCA - 2016'!$C$1:$Y$4861,2999,FALSE)</f>
        <v>1947</v>
      </c>
      <c r="H151" s="43">
        <f>+HLOOKUP($D151,'[1]QUANTITATIVE OPCA - 2016'!$C$1:$Y$4861,3023,FALSE)</f>
        <v>846</v>
      </c>
      <c r="I151" s="43">
        <f>+HLOOKUP($D151,'[1]QUANTITATIVE OPCA - 2016'!$C$1:$Y$4861,3047,FALSE)</f>
        <v>1217</v>
      </c>
      <c r="J151" s="43">
        <f t="shared" si="6"/>
        <v>4056</v>
      </c>
    </row>
    <row r="152" spans="4:10" hidden="1" outlineLevel="1">
      <c r="D152" s="44" t="s">
        <v>15</v>
      </c>
      <c r="E152" s="43">
        <f>+HLOOKUP($D152,'[1]QUANTITATIVE OPCA - 2016'!$C$1:$Y$4861,2951,FALSE)</f>
        <v>11</v>
      </c>
      <c r="F152" s="43">
        <f>+HLOOKUP($D152,'[1]QUANTITATIVE OPCA - 2016'!$C$1:$Y$4861,2975,FALSE)</f>
        <v>269</v>
      </c>
      <c r="G152" s="43">
        <f>+HLOOKUP($D152,'[1]QUANTITATIVE OPCA - 2016'!$C$1:$Y$4861,2999,FALSE)</f>
        <v>2690</v>
      </c>
      <c r="H152" s="43">
        <f>+HLOOKUP($D152,'[1]QUANTITATIVE OPCA - 2016'!$C$1:$Y$4861,3023,FALSE)</f>
        <v>354</v>
      </c>
      <c r="I152" s="43">
        <f>+HLOOKUP($D152,'[1]QUANTITATIVE OPCA - 2016'!$C$1:$Y$4861,3047,FALSE)</f>
        <v>1161</v>
      </c>
      <c r="J152" s="43">
        <f t="shared" si="6"/>
        <v>4485</v>
      </c>
    </row>
    <row r="153" spans="4:10" hidden="1" outlineLevel="1">
      <c r="D153" s="44" t="s">
        <v>14</v>
      </c>
      <c r="E153" s="43">
        <f>+HLOOKUP($D153,'[1]QUANTITATIVE OPCA - 2016'!$C$1:$Y$4861,2951,FALSE)</f>
        <v>0</v>
      </c>
      <c r="F153" s="43">
        <f>+HLOOKUP($D153,'[1]QUANTITATIVE OPCA - 2016'!$C$1:$Y$4861,2975,FALSE)</f>
        <v>7</v>
      </c>
      <c r="G153" s="43">
        <f>+HLOOKUP($D153,'[1]QUANTITATIVE OPCA - 2016'!$C$1:$Y$4861,2999,FALSE)</f>
        <v>3072</v>
      </c>
      <c r="H153" s="43">
        <f>+HLOOKUP($D153,'[1]QUANTITATIVE OPCA - 2016'!$C$1:$Y$4861,3023,FALSE)</f>
        <v>671</v>
      </c>
      <c r="I153" s="43">
        <f>+HLOOKUP($D153,'[1]QUANTITATIVE OPCA - 2016'!$C$1:$Y$4861,3047,FALSE)</f>
        <v>2070</v>
      </c>
      <c r="J153" s="43">
        <f t="shared" si="6"/>
        <v>5820</v>
      </c>
    </row>
    <row r="154" spans="4:10" hidden="1" outlineLevel="1">
      <c r="D154" s="44" t="s">
        <v>13</v>
      </c>
      <c r="E154" s="43">
        <f>+HLOOKUP($D154,'[1]QUANTITATIVE OPCA - 2016'!$C$1:$Y$4861,2951,FALSE)</f>
        <v>0</v>
      </c>
      <c r="F154" s="43">
        <f>+HLOOKUP($D154,'[1]QUANTITATIVE OPCA - 2016'!$C$1:$Y$4861,2975,FALSE)</f>
        <v>5</v>
      </c>
      <c r="G154" s="43">
        <f>+HLOOKUP($D154,'[1]QUANTITATIVE OPCA - 2016'!$C$1:$Y$4861,2999,FALSE)</f>
        <v>342</v>
      </c>
      <c r="H154" s="43">
        <f>+HLOOKUP($D154,'[1]QUANTITATIVE OPCA - 2016'!$C$1:$Y$4861,3023,FALSE)</f>
        <v>264</v>
      </c>
      <c r="I154" s="43">
        <f>+HLOOKUP($D154,'[1]QUANTITATIVE OPCA - 2016'!$C$1:$Y$4861,3047,FALSE)</f>
        <v>254</v>
      </c>
      <c r="J154" s="43">
        <f t="shared" si="6"/>
        <v>865</v>
      </c>
    </row>
    <row r="155" spans="4:10" hidden="1" outlineLevel="1">
      <c r="D155" s="44" t="s">
        <v>12</v>
      </c>
      <c r="E155" s="43">
        <f>+HLOOKUP($D155,'[1]QUANTITATIVE OPCA - 2016'!$C$1:$Y$4861,2951,FALSE)</f>
        <v>58</v>
      </c>
      <c r="F155" s="43">
        <f>+HLOOKUP($D155,'[1]QUANTITATIVE OPCA - 2016'!$C$1:$Y$4861,2975,FALSE)</f>
        <v>47</v>
      </c>
      <c r="G155" s="43">
        <f>+HLOOKUP($D155,'[1]QUANTITATIVE OPCA - 2016'!$C$1:$Y$4861,2999,FALSE)</f>
        <v>1703</v>
      </c>
      <c r="H155" s="43">
        <f>+HLOOKUP($D155,'[1]QUANTITATIVE OPCA - 2016'!$C$1:$Y$4861,3023,FALSE)</f>
        <v>147</v>
      </c>
      <c r="I155" s="43">
        <f>+HLOOKUP($D155,'[1]QUANTITATIVE OPCA - 2016'!$C$1:$Y$4861,3047,FALSE)</f>
        <v>864</v>
      </c>
      <c r="J155" s="43">
        <f t="shared" si="6"/>
        <v>2819</v>
      </c>
    </row>
    <row r="156" spans="4:10" hidden="1" outlineLevel="1">
      <c r="D156" s="44" t="s">
        <v>11</v>
      </c>
      <c r="E156" s="43">
        <f>+HLOOKUP($D156,'[1]QUANTITATIVE OPCA - 2016'!$C$1:$Y$4861,2951,FALSE)</f>
        <v>89</v>
      </c>
      <c r="F156" s="43">
        <f>+HLOOKUP($D156,'[1]QUANTITATIVE OPCA - 2016'!$C$1:$Y$4861,2975,FALSE)</f>
        <v>795</v>
      </c>
      <c r="G156" s="43">
        <f>+HLOOKUP($D156,'[1]QUANTITATIVE OPCA - 2016'!$C$1:$Y$4861,2999,FALSE)</f>
        <v>6829</v>
      </c>
      <c r="H156" s="43">
        <f>+HLOOKUP($D156,'[1]QUANTITATIVE OPCA - 2016'!$C$1:$Y$4861,3023,FALSE)</f>
        <v>1623</v>
      </c>
      <c r="I156" s="43">
        <f>+HLOOKUP($D156,'[1]QUANTITATIVE OPCA - 2016'!$C$1:$Y$4861,3047,FALSE)</f>
        <v>3192</v>
      </c>
      <c r="J156" s="43">
        <f t="shared" si="6"/>
        <v>12528</v>
      </c>
    </row>
    <row r="157" spans="4:10" hidden="1" outlineLevel="1">
      <c r="D157" s="44" t="s">
        <v>10</v>
      </c>
      <c r="E157" s="43">
        <f>+HLOOKUP($D157,'[1]QUANTITATIVE OPCA - 2016'!$C$1:$Y$4861,2951,FALSE)</f>
        <v>18</v>
      </c>
      <c r="F157" s="43">
        <f>+HLOOKUP($D157,'[1]QUANTITATIVE OPCA - 2016'!$C$1:$Y$4861,2975,FALSE)</f>
        <v>11</v>
      </c>
      <c r="G157" s="43">
        <f>+HLOOKUP($D157,'[1]QUANTITATIVE OPCA - 2016'!$C$1:$Y$4861,2999,FALSE)</f>
        <v>2988</v>
      </c>
      <c r="H157" s="43">
        <f>+HLOOKUP($D157,'[1]QUANTITATIVE OPCA - 2016'!$C$1:$Y$4861,3023,FALSE)</f>
        <v>1912</v>
      </c>
      <c r="I157" s="43">
        <f>+HLOOKUP($D157,'[1]QUANTITATIVE OPCA - 2016'!$C$1:$Y$4861,3047,FALSE)</f>
        <v>1926</v>
      </c>
      <c r="J157" s="43">
        <f t="shared" si="6"/>
        <v>6855</v>
      </c>
    </row>
    <row r="158" spans="4:10" hidden="1" outlineLevel="1">
      <c r="D158" s="44" t="s">
        <v>9</v>
      </c>
      <c r="E158" s="43">
        <f>+HLOOKUP($D158,'[1]QUANTITATIVE OPCA - 2016'!$C$1:$Y$4861,2951,FALSE)</f>
        <v>0</v>
      </c>
      <c r="F158" s="43">
        <f>+HLOOKUP($D158,'[1]QUANTITATIVE OPCA - 2016'!$C$1:$Y$4861,2975,FALSE)</f>
        <v>20</v>
      </c>
      <c r="G158" s="43">
        <f>+HLOOKUP($D158,'[1]QUANTITATIVE OPCA - 2016'!$C$1:$Y$4861,2999,FALSE)</f>
        <v>2391</v>
      </c>
      <c r="H158" s="43">
        <f>+HLOOKUP($D158,'[1]QUANTITATIVE OPCA - 2016'!$C$1:$Y$4861,3023,FALSE)</f>
        <v>739</v>
      </c>
      <c r="I158" s="43">
        <f>+HLOOKUP($D158,'[1]QUANTITATIVE OPCA - 2016'!$C$1:$Y$4861,3047,FALSE)</f>
        <v>1743</v>
      </c>
      <c r="J158" s="43">
        <f t="shared" si="6"/>
        <v>4893</v>
      </c>
    </row>
    <row r="159" spans="4:10" hidden="1" outlineLevel="1">
      <c r="D159" s="44" t="s">
        <v>8</v>
      </c>
      <c r="E159" s="43">
        <f>+HLOOKUP($D159,'[1]QUANTITATIVE OPCA - 2016'!$C$1:$Y$4861,2951,FALSE)</f>
        <v>0</v>
      </c>
      <c r="F159" s="43">
        <f>+HLOOKUP($D159,'[1]QUANTITATIVE OPCA - 2016'!$C$1:$Y$4861,2975,FALSE)</f>
        <v>42</v>
      </c>
      <c r="G159" s="43">
        <f>+HLOOKUP($D159,'[1]QUANTITATIVE OPCA - 2016'!$C$1:$Y$4861,2999,FALSE)</f>
        <v>2938</v>
      </c>
      <c r="H159" s="43">
        <f>+HLOOKUP($D159,'[1]QUANTITATIVE OPCA - 2016'!$C$1:$Y$4861,3023,FALSE)</f>
        <v>492</v>
      </c>
      <c r="I159" s="43">
        <f>+HLOOKUP($D159,'[1]QUANTITATIVE OPCA - 2016'!$C$1:$Y$4861,3047,FALSE)</f>
        <v>1090</v>
      </c>
      <c r="J159" s="43">
        <f t="shared" si="6"/>
        <v>4562</v>
      </c>
    </row>
    <row r="160" spans="4:10" hidden="1" outlineLevel="1">
      <c r="D160" s="44" t="s">
        <v>7</v>
      </c>
      <c r="E160" s="43">
        <f>+HLOOKUP($D160,'[1]QUANTITATIVE OPCA - 2016'!$C$1:$Y$4861,2951,FALSE)</f>
        <v>0</v>
      </c>
      <c r="F160" s="43">
        <f>+HLOOKUP($D160,'[1]QUANTITATIVE OPCA - 2016'!$C$1:$Y$4861,2975,FALSE)</f>
        <v>6</v>
      </c>
      <c r="G160" s="43">
        <f>+HLOOKUP($D160,'[1]QUANTITATIVE OPCA - 2016'!$C$1:$Y$4861,2999,FALSE)</f>
        <v>2335</v>
      </c>
      <c r="H160" s="43">
        <f>+HLOOKUP($D160,'[1]QUANTITATIVE OPCA - 2016'!$C$1:$Y$4861,3023,FALSE)</f>
        <v>371</v>
      </c>
      <c r="I160" s="43">
        <f>+HLOOKUP($D160,'[1]QUANTITATIVE OPCA - 2016'!$C$1:$Y$4861,3047,FALSE)</f>
        <v>1083</v>
      </c>
      <c r="J160" s="43">
        <f t="shared" si="6"/>
        <v>3795</v>
      </c>
    </row>
    <row r="161" spans="4:12" hidden="1" outlineLevel="1">
      <c r="D161" s="44" t="s">
        <v>6</v>
      </c>
      <c r="E161" s="43">
        <f>+HLOOKUP($D161,'[1]QUANTITATIVE OPCA - 2016'!$C$1:$Y$4861,2951,FALSE)</f>
        <v>7</v>
      </c>
      <c r="F161" s="43">
        <f>+HLOOKUP($D161,'[1]QUANTITATIVE OPCA - 2016'!$C$1:$Y$4861,2975,FALSE)</f>
        <v>62</v>
      </c>
      <c r="G161" s="43">
        <f>+HLOOKUP($D161,'[1]QUANTITATIVE OPCA - 2016'!$C$1:$Y$4861,2999,FALSE)</f>
        <v>671</v>
      </c>
      <c r="H161" s="43">
        <f>+HLOOKUP($D161,'[1]QUANTITATIVE OPCA - 2016'!$C$1:$Y$4861,3023,FALSE)</f>
        <v>50</v>
      </c>
      <c r="I161" s="43">
        <f>+HLOOKUP($D161,'[1]QUANTITATIVE OPCA - 2016'!$C$1:$Y$4861,3047,FALSE)</f>
        <v>340</v>
      </c>
      <c r="J161" s="43">
        <f t="shared" si="6"/>
        <v>1130</v>
      </c>
    </row>
    <row r="162" spans="4:12" collapsed="1"/>
    <row r="163" spans="4:12">
      <c r="D163" s="84"/>
      <c r="E163" s="42"/>
      <c r="F163" s="42"/>
      <c r="G163" s="42"/>
      <c r="H163" s="42"/>
      <c r="I163" s="42"/>
      <c r="J163" s="42"/>
      <c r="K163" s="42"/>
    </row>
    <row r="164" spans="4:12">
      <c r="D164" s="84"/>
      <c r="E164" s="42"/>
      <c r="F164" s="42"/>
      <c r="G164" s="42"/>
      <c r="H164" s="42"/>
      <c r="I164" s="42"/>
      <c r="J164" s="42"/>
      <c r="K164" s="42"/>
    </row>
    <row r="165" spans="4:12">
      <c r="D165" s="44"/>
      <c r="E165" s="43"/>
      <c r="F165" s="43"/>
      <c r="G165" s="43"/>
      <c r="H165" s="43"/>
      <c r="I165" s="43"/>
      <c r="J165" s="43"/>
      <c r="K165" s="43"/>
      <c r="L165" s="43"/>
    </row>
    <row r="166" spans="4:12">
      <c r="D166" s="44"/>
      <c r="E166" s="43"/>
      <c r="F166" s="43"/>
      <c r="G166" s="43"/>
      <c r="H166" s="43"/>
      <c r="I166" s="43"/>
      <c r="J166" s="43"/>
      <c r="K166" s="43"/>
      <c r="L166" s="43"/>
    </row>
    <row r="167" spans="4:12">
      <c r="D167" s="44"/>
      <c r="E167" s="43"/>
      <c r="F167" s="43"/>
      <c r="G167" s="43"/>
      <c r="H167" s="43"/>
      <c r="I167" s="43"/>
      <c r="J167" s="43"/>
      <c r="K167" s="43"/>
      <c r="L167" s="43"/>
    </row>
    <row r="168" spans="4:12">
      <c r="D168" s="44"/>
      <c r="E168" s="43"/>
      <c r="F168" s="43"/>
      <c r="G168" s="43"/>
      <c r="H168" s="43"/>
      <c r="I168" s="43"/>
      <c r="J168" s="43"/>
      <c r="K168" s="43"/>
      <c r="L168" s="43"/>
    </row>
    <row r="169" spans="4:12">
      <c r="D169" s="44"/>
      <c r="E169" s="43"/>
      <c r="F169" s="43"/>
      <c r="G169" s="43"/>
      <c r="H169" s="43"/>
      <c r="I169" s="43"/>
      <c r="J169" s="43"/>
      <c r="K169" s="43"/>
      <c r="L169" s="43"/>
    </row>
    <row r="170" spans="4:12">
      <c r="D170" s="44"/>
      <c r="E170" s="43"/>
      <c r="F170" s="43"/>
      <c r="G170" s="43"/>
      <c r="H170" s="43"/>
      <c r="I170" s="43"/>
      <c r="J170" s="43"/>
      <c r="K170" s="43"/>
      <c r="L170" s="43"/>
    </row>
    <row r="171" spans="4:12">
      <c r="D171" s="44"/>
      <c r="E171" s="43"/>
      <c r="F171" s="43"/>
      <c r="G171" s="43"/>
      <c r="H171" s="43"/>
      <c r="I171" s="43"/>
      <c r="J171" s="43"/>
      <c r="K171" s="43"/>
      <c r="L171" s="43"/>
    </row>
    <row r="172" spans="4:12">
      <c r="D172" s="98"/>
      <c r="E172" s="43"/>
      <c r="F172" s="43"/>
      <c r="G172" s="43"/>
      <c r="H172" s="43"/>
      <c r="I172" s="43"/>
      <c r="J172" s="43"/>
      <c r="K172" s="43"/>
      <c r="L172" s="43"/>
    </row>
    <row r="173" spans="4:12">
      <c r="D173" s="44"/>
      <c r="E173" s="43"/>
      <c r="F173" s="43"/>
      <c r="G173" s="43"/>
      <c r="H173" s="43"/>
      <c r="I173" s="43"/>
      <c r="J173" s="43"/>
      <c r="K173" s="43"/>
      <c r="L173" s="43"/>
    </row>
    <row r="174" spans="4:12">
      <c r="D174" s="44"/>
      <c r="E174" s="43"/>
      <c r="F174" s="43"/>
      <c r="G174" s="43"/>
      <c r="H174" s="43"/>
      <c r="I174" s="43"/>
      <c r="J174" s="43"/>
      <c r="K174" s="43"/>
      <c r="L174" s="43"/>
    </row>
    <row r="175" spans="4:12">
      <c r="D175" s="44"/>
      <c r="E175" s="43"/>
      <c r="F175" s="43"/>
      <c r="G175" s="43"/>
      <c r="H175" s="43"/>
      <c r="I175" s="43"/>
      <c r="J175" s="43"/>
      <c r="K175" s="43"/>
      <c r="L175" s="43"/>
    </row>
    <row r="176" spans="4:12">
      <c r="D176" s="44"/>
      <c r="E176" s="43"/>
      <c r="F176" s="43"/>
      <c r="G176" s="43"/>
      <c r="H176" s="43"/>
      <c r="I176" s="43"/>
      <c r="J176" s="43"/>
      <c r="K176" s="43"/>
      <c r="L176" s="43"/>
    </row>
    <row r="177" spans="4:12">
      <c r="D177" s="44"/>
      <c r="E177" s="43"/>
      <c r="F177" s="43"/>
      <c r="G177" s="43"/>
      <c r="H177" s="43"/>
      <c r="I177" s="43"/>
      <c r="J177" s="43"/>
      <c r="K177" s="43"/>
      <c r="L177" s="43"/>
    </row>
    <row r="178" spans="4:12">
      <c r="D178" s="44"/>
      <c r="E178" s="43"/>
      <c r="F178" s="43"/>
      <c r="G178" s="43"/>
      <c r="H178" s="43"/>
      <c r="I178" s="43"/>
      <c r="J178" s="43"/>
      <c r="K178" s="43"/>
      <c r="L178" s="43"/>
    </row>
    <row r="179" spans="4:12">
      <c r="D179" s="44"/>
      <c r="E179" s="43"/>
      <c r="F179" s="43"/>
      <c r="G179" s="43"/>
      <c r="H179" s="43"/>
      <c r="I179" s="43"/>
      <c r="J179" s="43"/>
      <c r="K179" s="43"/>
      <c r="L179" s="43"/>
    </row>
    <row r="180" spans="4:12">
      <c r="D180" s="44"/>
      <c r="E180" s="43"/>
      <c r="F180" s="43"/>
      <c r="G180" s="43"/>
      <c r="H180" s="43"/>
      <c r="I180" s="43"/>
      <c r="J180" s="43"/>
      <c r="K180" s="43"/>
      <c r="L180" s="43"/>
    </row>
    <row r="181" spans="4:12">
      <c r="D181" s="44"/>
      <c r="E181" s="43"/>
      <c r="F181" s="43"/>
      <c r="G181" s="43"/>
      <c r="H181" s="43"/>
      <c r="I181" s="43"/>
      <c r="J181" s="43"/>
      <c r="K181" s="43"/>
      <c r="L181" s="43"/>
    </row>
    <row r="182" spans="4:12">
      <c r="D182" s="44"/>
      <c r="E182" s="43"/>
      <c r="F182" s="43"/>
      <c r="G182" s="43"/>
      <c r="H182" s="43"/>
      <c r="I182" s="43"/>
      <c r="J182" s="43"/>
      <c r="K182" s="43"/>
      <c r="L182" s="43"/>
    </row>
    <row r="183" spans="4:12">
      <c r="D183" s="44"/>
      <c r="E183" s="43"/>
      <c r="F183" s="43"/>
      <c r="G183" s="43"/>
      <c r="H183" s="43"/>
      <c r="I183" s="43"/>
      <c r="J183" s="43"/>
      <c r="K183" s="43"/>
      <c r="L183" s="43"/>
    </row>
    <row r="184" spans="4:12">
      <c r="D184" s="44"/>
      <c r="E184" s="43"/>
      <c r="F184" s="43"/>
      <c r="G184" s="43"/>
      <c r="H184" s="43"/>
      <c r="I184" s="43"/>
      <c r="J184" s="43"/>
      <c r="K184" s="43"/>
    </row>
    <row r="185" spans="4:12">
      <c r="D185" s="44"/>
      <c r="E185" s="43"/>
      <c r="F185" s="43"/>
      <c r="G185" s="43"/>
      <c r="H185" s="43"/>
      <c r="I185" s="43"/>
      <c r="J185" s="43"/>
      <c r="K185" s="43"/>
    </row>
  </sheetData>
  <mergeCells count="10">
    <mergeCell ref="C21:E21"/>
    <mergeCell ref="C3:D3"/>
    <mergeCell ref="C9:D9"/>
    <mergeCell ref="C4:D4"/>
    <mergeCell ref="C5:D5"/>
    <mergeCell ref="C10:D10"/>
    <mergeCell ref="C11:D11"/>
    <mergeCell ref="C15:D15"/>
    <mergeCell ref="C16:D16"/>
    <mergeCell ref="C17:D17"/>
  </mergeCells>
  <printOptions horizontalCentered="1" verticalCentered="1"/>
  <pageMargins left="0.39370078740157483" right="0.39370078740157483" top="0.98425196850393704" bottom="0.78740157480314965" header="0" footer="0"/>
  <pageSetup paperSize="9" scale="93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AW38"/>
  <sheetViews>
    <sheetView showGridLines="0" view="pageBreakPreview" zoomScaleNormal="100" zoomScaleSheetLayoutView="100" workbookViewId="0">
      <selection activeCell="C3" sqref="C3:H3"/>
    </sheetView>
  </sheetViews>
  <sheetFormatPr baseColWidth="10" defaultRowHeight="12.75"/>
  <cols>
    <col min="1" max="1" width="5.7109375" style="1" customWidth="1"/>
    <col min="2" max="2" width="1.7109375" style="1" customWidth="1"/>
    <col min="3" max="3" width="19.140625" style="1" customWidth="1"/>
    <col min="4" max="4" width="12.140625" style="1" customWidth="1"/>
    <col min="5" max="8" width="14.7109375" style="1" customWidth="1"/>
    <col min="9" max="9" width="1.7109375" style="1" customWidth="1"/>
    <col min="10" max="13" width="12.140625" style="1" customWidth="1"/>
    <col min="14" max="14" width="1.7109375" style="1" customWidth="1"/>
    <col min="15" max="15" width="2.140625" style="1" customWidth="1"/>
    <col min="16" max="16384" width="11.42578125" style="1"/>
  </cols>
  <sheetData>
    <row r="1" spans="1:49" s="2" customFormat="1" ht="16.5" customHeight="1">
      <c r="A1" s="11"/>
      <c r="B1" s="9"/>
      <c r="C1" s="7"/>
      <c r="D1" s="7"/>
      <c r="E1" s="7"/>
      <c r="F1" s="7"/>
      <c r="G1" s="7"/>
      <c r="H1" s="7"/>
      <c r="I1" s="7"/>
      <c r="J1" s="7"/>
      <c r="K1" s="7"/>
      <c r="L1" s="7"/>
      <c r="M1" s="10"/>
      <c r="N1" s="12"/>
      <c r="O1" s="5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49" ht="16.5" customHeight="1"/>
    <row r="3" spans="1:49" ht="60" customHeight="1">
      <c r="C3" s="151" t="s">
        <v>165</v>
      </c>
      <c r="D3" s="152"/>
      <c r="E3" s="152"/>
      <c r="F3" s="152"/>
      <c r="G3" s="152"/>
      <c r="H3" s="153"/>
    </row>
    <row r="4" spans="1:49" ht="36.75" customHeight="1">
      <c r="C4" s="154" t="s">
        <v>164</v>
      </c>
      <c r="D4" s="154"/>
      <c r="E4" s="155" t="s">
        <v>163</v>
      </c>
      <c r="F4" s="154" t="s">
        <v>162</v>
      </c>
      <c r="G4" s="154"/>
      <c r="H4" s="154" t="s">
        <v>161</v>
      </c>
    </row>
    <row r="5" spans="1:49" ht="36.75" customHeight="1">
      <c r="C5" s="154"/>
      <c r="D5" s="154"/>
      <c r="E5" s="155"/>
      <c r="F5" s="119" t="s">
        <v>160</v>
      </c>
      <c r="G5" s="119" t="s">
        <v>159</v>
      </c>
      <c r="H5" s="154"/>
    </row>
    <row r="6" spans="1:49" ht="16.5" customHeight="1">
      <c r="C6" s="149" t="s">
        <v>115</v>
      </c>
      <c r="D6" s="150"/>
      <c r="E6" s="117">
        <v>1854</v>
      </c>
      <c r="F6" s="117">
        <v>158</v>
      </c>
      <c r="G6" s="117">
        <v>49</v>
      </c>
      <c r="H6" s="117">
        <v>1647</v>
      </c>
    </row>
    <row r="7" spans="1:49" ht="16.5" customHeight="1">
      <c r="C7" s="149" t="s">
        <v>114</v>
      </c>
      <c r="D7" s="150"/>
      <c r="E7" s="117">
        <v>56466</v>
      </c>
      <c r="F7" s="117">
        <v>4171</v>
      </c>
      <c r="G7" s="117">
        <v>1256</v>
      </c>
      <c r="H7" s="117">
        <v>51039</v>
      </c>
    </row>
    <row r="8" spans="1:49" ht="16.5" customHeight="1">
      <c r="C8" s="113"/>
      <c r="D8" s="104" t="s">
        <v>1</v>
      </c>
      <c r="E8" s="103">
        <v>58320</v>
      </c>
      <c r="F8" s="103">
        <v>4329</v>
      </c>
      <c r="G8" s="103">
        <v>1305</v>
      </c>
      <c r="H8" s="103">
        <v>52686</v>
      </c>
    </row>
    <row r="9" spans="1:49" ht="16.5" customHeight="1"/>
    <row r="10" spans="1:49" ht="16.5" customHeight="1"/>
    <row r="11" spans="1:49" ht="60" customHeight="1">
      <c r="C11" s="151" t="s">
        <v>158</v>
      </c>
      <c r="D11" s="152"/>
      <c r="E11" s="152"/>
      <c r="F11" s="152"/>
      <c r="G11" s="152"/>
      <c r="H11" s="153"/>
    </row>
    <row r="12" spans="1:49" ht="37.5" customHeight="1">
      <c r="C12" s="154" t="s">
        <v>157</v>
      </c>
      <c r="D12" s="154"/>
      <c r="E12" s="120" t="s">
        <v>156</v>
      </c>
      <c r="F12" s="119" t="s">
        <v>155</v>
      </c>
      <c r="G12" s="119" t="s">
        <v>154</v>
      </c>
      <c r="H12" s="118" t="s">
        <v>1</v>
      </c>
    </row>
    <row r="13" spans="1:49" ht="16.5" customHeight="1">
      <c r="C13" s="149" t="s">
        <v>115</v>
      </c>
      <c r="D13" s="150"/>
      <c r="E13" s="117">
        <v>216</v>
      </c>
      <c r="F13" s="117">
        <v>145</v>
      </c>
      <c r="G13" s="117">
        <v>156</v>
      </c>
      <c r="H13" s="117">
        <v>517</v>
      </c>
    </row>
    <row r="14" spans="1:49" ht="16.5" customHeight="1">
      <c r="C14" s="149" t="s">
        <v>114</v>
      </c>
      <c r="D14" s="150"/>
      <c r="E14" s="117">
        <v>2737</v>
      </c>
      <c r="F14" s="117">
        <v>1456</v>
      </c>
      <c r="G14" s="117">
        <v>1589</v>
      </c>
      <c r="H14" s="117">
        <v>5782</v>
      </c>
    </row>
    <row r="15" spans="1:49" ht="16.5" customHeight="1">
      <c r="C15" s="113"/>
      <c r="D15" s="104" t="s">
        <v>1</v>
      </c>
      <c r="E15" s="103">
        <v>2953</v>
      </c>
      <c r="F15" s="103">
        <v>1601</v>
      </c>
      <c r="G15" s="103">
        <v>1745</v>
      </c>
      <c r="H15" s="103">
        <v>6299</v>
      </c>
    </row>
    <row r="16" spans="1:49" ht="16.5" customHeight="1">
      <c r="C16" s="112"/>
      <c r="D16" s="112"/>
      <c r="E16" s="112"/>
      <c r="F16" s="112"/>
      <c r="G16" s="112"/>
      <c r="H16" s="112"/>
    </row>
    <row r="17" spans="4:12" ht="16.5" customHeight="1"/>
    <row r="18" spans="4:12">
      <c r="D18" s="84"/>
      <c r="E18" s="42"/>
      <c r="F18" s="42"/>
      <c r="G18" s="42"/>
      <c r="H18" s="42"/>
      <c r="I18" s="42"/>
      <c r="J18" s="42"/>
      <c r="K18" s="42"/>
    </row>
    <row r="19" spans="4:12">
      <c r="D19" s="44"/>
      <c r="E19" s="43"/>
      <c r="F19" s="43"/>
      <c r="G19" s="43"/>
      <c r="H19" s="43"/>
      <c r="I19" s="43"/>
      <c r="J19" s="43"/>
      <c r="K19" s="43"/>
      <c r="L19" s="43"/>
    </row>
    <row r="20" spans="4:12">
      <c r="D20" s="44"/>
      <c r="E20" s="43"/>
      <c r="F20" s="43"/>
      <c r="G20" s="43"/>
      <c r="H20" s="43"/>
      <c r="I20" s="43"/>
      <c r="J20" s="43"/>
      <c r="K20" s="43"/>
      <c r="L20" s="43"/>
    </row>
    <row r="21" spans="4:12">
      <c r="D21" s="44"/>
      <c r="E21" s="43"/>
      <c r="F21" s="43"/>
      <c r="G21" s="43"/>
      <c r="H21" s="43"/>
      <c r="I21" s="43"/>
      <c r="J21" s="43"/>
      <c r="K21" s="43"/>
      <c r="L21" s="43"/>
    </row>
    <row r="22" spans="4:12">
      <c r="D22" s="44"/>
      <c r="E22" s="43"/>
      <c r="F22" s="43"/>
      <c r="G22" s="43"/>
      <c r="H22" s="43"/>
      <c r="I22" s="43"/>
      <c r="J22" s="43"/>
      <c r="K22" s="43"/>
      <c r="L22" s="43"/>
    </row>
    <row r="23" spans="4:12">
      <c r="D23" s="44"/>
      <c r="E23" s="43"/>
      <c r="F23" s="43"/>
      <c r="G23" s="43"/>
      <c r="H23" s="43"/>
      <c r="I23" s="43"/>
      <c r="J23" s="43"/>
      <c r="K23" s="43"/>
      <c r="L23" s="43"/>
    </row>
    <row r="24" spans="4:12">
      <c r="D24" s="44"/>
      <c r="E24" s="43"/>
      <c r="F24" s="43"/>
      <c r="G24" s="43"/>
      <c r="H24" s="43"/>
      <c r="I24" s="43"/>
      <c r="J24" s="43"/>
      <c r="K24" s="43"/>
      <c r="L24" s="43"/>
    </row>
    <row r="25" spans="4:12">
      <c r="D25" s="44"/>
      <c r="E25" s="43"/>
      <c r="F25" s="43"/>
      <c r="G25" s="43"/>
      <c r="H25" s="43"/>
      <c r="I25" s="43"/>
      <c r="J25" s="43"/>
      <c r="K25" s="43"/>
      <c r="L25" s="43"/>
    </row>
    <row r="26" spans="4:12">
      <c r="D26" s="98"/>
      <c r="E26" s="43"/>
      <c r="F26" s="43"/>
      <c r="G26" s="43"/>
      <c r="H26" s="43"/>
      <c r="I26" s="43"/>
      <c r="J26" s="43"/>
      <c r="K26" s="43"/>
      <c r="L26" s="43"/>
    </row>
    <row r="27" spans="4:12">
      <c r="D27" s="44"/>
      <c r="E27" s="43"/>
      <c r="F27" s="43"/>
      <c r="G27" s="43"/>
      <c r="H27" s="43"/>
      <c r="I27" s="43"/>
      <c r="J27" s="43"/>
      <c r="K27" s="43"/>
      <c r="L27" s="43"/>
    </row>
    <row r="28" spans="4:12">
      <c r="D28" s="44"/>
      <c r="E28" s="43"/>
      <c r="F28" s="43"/>
      <c r="G28" s="43"/>
      <c r="H28" s="43"/>
      <c r="I28" s="43"/>
      <c r="J28" s="43"/>
      <c r="K28" s="43"/>
      <c r="L28" s="43"/>
    </row>
    <row r="29" spans="4:12">
      <c r="D29" s="44"/>
      <c r="E29" s="43"/>
      <c r="F29" s="43"/>
      <c r="G29" s="43"/>
      <c r="H29" s="43"/>
      <c r="I29" s="43"/>
      <c r="J29" s="43"/>
      <c r="K29" s="43"/>
      <c r="L29" s="43"/>
    </row>
    <row r="30" spans="4:12">
      <c r="D30" s="44"/>
      <c r="E30" s="43"/>
      <c r="F30" s="43"/>
      <c r="G30" s="43"/>
      <c r="H30" s="43"/>
      <c r="I30" s="43"/>
      <c r="J30" s="43"/>
      <c r="K30" s="43"/>
      <c r="L30" s="43"/>
    </row>
    <row r="31" spans="4:12">
      <c r="D31" s="44"/>
      <c r="E31" s="43"/>
      <c r="F31" s="43"/>
      <c r="G31" s="43"/>
      <c r="H31" s="43"/>
      <c r="I31" s="43"/>
      <c r="J31" s="43"/>
      <c r="K31" s="43"/>
      <c r="L31" s="43"/>
    </row>
    <row r="32" spans="4:12">
      <c r="D32" s="44"/>
      <c r="E32" s="43"/>
      <c r="F32" s="43"/>
      <c r="G32" s="43"/>
      <c r="H32" s="43"/>
      <c r="I32" s="43"/>
      <c r="J32" s="43"/>
      <c r="K32" s="43"/>
      <c r="L32" s="43"/>
    </row>
    <row r="33" spans="4:12">
      <c r="D33" s="44"/>
      <c r="E33" s="43"/>
      <c r="F33" s="43"/>
      <c r="G33" s="43"/>
      <c r="H33" s="43"/>
      <c r="I33" s="43"/>
      <c r="J33" s="43"/>
      <c r="K33" s="43"/>
      <c r="L33" s="43"/>
    </row>
    <row r="34" spans="4:12">
      <c r="D34" s="44"/>
      <c r="E34" s="43"/>
      <c r="F34" s="43"/>
      <c r="G34" s="43"/>
      <c r="H34" s="43"/>
      <c r="I34" s="43"/>
      <c r="J34" s="43"/>
      <c r="K34" s="43"/>
      <c r="L34" s="43"/>
    </row>
    <row r="35" spans="4:12">
      <c r="D35" s="44"/>
      <c r="E35" s="43"/>
      <c r="F35" s="43"/>
      <c r="G35" s="43"/>
      <c r="H35" s="43"/>
      <c r="I35" s="43"/>
      <c r="J35" s="43"/>
      <c r="K35" s="43"/>
      <c r="L35" s="43"/>
    </row>
    <row r="36" spans="4:12">
      <c r="D36" s="44"/>
      <c r="E36" s="43"/>
      <c r="F36" s="43"/>
      <c r="G36" s="43"/>
      <c r="H36" s="43"/>
      <c r="I36" s="43"/>
      <c r="J36" s="43"/>
      <c r="K36" s="43"/>
      <c r="L36" s="43"/>
    </row>
    <row r="37" spans="4:12">
      <c r="D37" s="44"/>
      <c r="E37" s="43"/>
      <c r="F37" s="43"/>
      <c r="G37" s="43"/>
      <c r="H37" s="43"/>
      <c r="I37" s="43"/>
      <c r="J37" s="43"/>
      <c r="K37" s="43"/>
      <c r="L37" s="43"/>
    </row>
    <row r="38" spans="4:12">
      <c r="D38" s="44"/>
      <c r="E38" s="43"/>
      <c r="F38" s="43"/>
      <c r="G38" s="43"/>
      <c r="H38" s="43"/>
      <c r="I38" s="43"/>
      <c r="J38" s="43"/>
      <c r="K38" s="43"/>
    </row>
  </sheetData>
  <mergeCells count="11">
    <mergeCell ref="C13:D13"/>
    <mergeCell ref="C14:D14"/>
    <mergeCell ref="C3:H3"/>
    <mergeCell ref="C4:D5"/>
    <mergeCell ref="E4:E5"/>
    <mergeCell ref="F4:G4"/>
    <mergeCell ref="H4:H5"/>
    <mergeCell ref="C6:D6"/>
    <mergeCell ref="C7:D7"/>
    <mergeCell ref="C11:H11"/>
    <mergeCell ref="C12:D12"/>
  </mergeCells>
  <printOptions horizontalCentered="1" verticalCentered="1"/>
  <pageMargins left="0.39370078740157483" right="0.39370078740157483" top="0.98425196850393704" bottom="0.78740157480314965" header="0" footer="0"/>
  <pageSetup paperSize="9" orientation="landscape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K32"/>
  <sheetViews>
    <sheetView showGridLines="0" view="pageBreakPreview" zoomScaleNormal="100" zoomScaleSheetLayoutView="100" workbookViewId="0">
      <selection activeCell="C3" sqref="C3:C4"/>
    </sheetView>
  </sheetViews>
  <sheetFormatPr baseColWidth="10" defaultRowHeight="12.75"/>
  <cols>
    <col min="1" max="1" width="5.7109375" style="1" customWidth="1"/>
    <col min="2" max="2" width="1.7109375" style="1" customWidth="1"/>
    <col min="3" max="3" width="35.5703125" style="1" customWidth="1"/>
    <col min="4" max="5" width="15.5703125" style="1" customWidth="1"/>
    <col min="6" max="6" width="1.7109375" style="1" customWidth="1"/>
    <col min="7" max="7" width="15.5703125" style="1" customWidth="1"/>
    <col min="8" max="8" width="17.42578125" style="1" customWidth="1"/>
    <col min="9" max="9" width="1.7109375" style="1" customWidth="1"/>
    <col min="10" max="11" width="15.5703125" style="1" customWidth="1"/>
    <col min="12" max="13" width="1.7109375" style="1" customWidth="1"/>
    <col min="14" max="16384" width="11.42578125" style="1"/>
  </cols>
  <sheetData>
    <row r="1" spans="1:11" s="2" customFormat="1" ht="16.5" customHeight="1">
      <c r="A1" s="11"/>
      <c r="B1" s="9"/>
      <c r="C1" s="7"/>
      <c r="D1" s="7"/>
      <c r="E1" s="7"/>
      <c r="F1" s="7"/>
      <c r="G1" s="7"/>
      <c r="H1" s="7"/>
      <c r="I1" s="7"/>
      <c r="J1" s="12"/>
    </row>
    <row r="2" spans="1:11" s="2" customFormat="1" ht="16.5" customHeight="1">
      <c r="A2" s="11"/>
      <c r="B2" s="9"/>
      <c r="D2" s="36"/>
      <c r="E2" s="97"/>
      <c r="F2" s="160"/>
      <c r="G2" s="97"/>
      <c r="H2" s="97"/>
      <c r="I2" s="160"/>
      <c r="J2" s="22"/>
    </row>
    <row r="3" spans="1:11" s="2" customFormat="1" ht="28.5" customHeight="1">
      <c r="A3" s="11"/>
      <c r="B3" s="9"/>
      <c r="C3" s="158" t="s">
        <v>189</v>
      </c>
      <c r="D3" s="156" t="s">
        <v>188</v>
      </c>
      <c r="E3" s="156"/>
      <c r="F3" s="160"/>
      <c r="G3" s="157" t="s">
        <v>187</v>
      </c>
      <c r="H3" s="157"/>
      <c r="I3" s="160"/>
      <c r="J3" s="157" t="s">
        <v>186</v>
      </c>
      <c r="K3" s="157"/>
    </row>
    <row r="4" spans="1:11" s="2" customFormat="1" ht="28.5" customHeight="1">
      <c r="A4" s="11"/>
      <c r="B4" s="9"/>
      <c r="C4" s="159"/>
      <c r="D4" s="125" t="s">
        <v>185</v>
      </c>
      <c r="E4" s="125" t="s">
        <v>184</v>
      </c>
      <c r="F4" s="160"/>
      <c r="G4" s="125" t="s">
        <v>185</v>
      </c>
      <c r="H4" s="125" t="s">
        <v>184</v>
      </c>
      <c r="I4" s="160"/>
      <c r="J4" s="125" t="s">
        <v>185</v>
      </c>
      <c r="K4" s="125" t="s">
        <v>184</v>
      </c>
    </row>
    <row r="5" spans="1:11" s="121" customFormat="1" ht="16.5" customHeight="1">
      <c r="A5" s="11"/>
      <c r="B5" s="9"/>
      <c r="C5" s="124" t="s">
        <v>183</v>
      </c>
      <c r="D5" s="117">
        <v>503</v>
      </c>
      <c r="E5" s="117">
        <v>8794</v>
      </c>
      <c r="F5" s="160"/>
      <c r="G5" s="117">
        <v>2582319</v>
      </c>
      <c r="H5" s="117">
        <v>64542302</v>
      </c>
      <c r="I5" s="160"/>
      <c r="J5" s="117">
        <v>216969</v>
      </c>
      <c r="K5" s="117">
        <v>5378177</v>
      </c>
    </row>
    <row r="6" spans="1:11" s="121" customFormat="1" ht="16.5" customHeight="1">
      <c r="A6" s="11"/>
      <c r="B6" s="9"/>
      <c r="C6" s="124" t="s">
        <v>182</v>
      </c>
      <c r="D6" s="117">
        <v>512</v>
      </c>
      <c r="E6" s="117">
        <v>9343</v>
      </c>
      <c r="F6" s="160"/>
      <c r="G6" s="117">
        <v>2717471</v>
      </c>
      <c r="H6" s="117">
        <v>74675434</v>
      </c>
      <c r="I6" s="160"/>
      <c r="J6" s="117">
        <v>225268</v>
      </c>
      <c r="K6" s="117">
        <v>6212831</v>
      </c>
    </row>
    <row r="7" spans="1:11" s="121" customFormat="1" ht="16.5" customHeight="1">
      <c r="A7" s="11"/>
      <c r="B7" s="9"/>
      <c r="C7" s="124" t="s">
        <v>181</v>
      </c>
      <c r="D7" s="117">
        <v>816</v>
      </c>
      <c r="E7" s="117">
        <v>16781</v>
      </c>
      <c r="F7" s="160"/>
      <c r="G7" s="117">
        <v>5371246</v>
      </c>
      <c r="H7" s="117">
        <v>133903888</v>
      </c>
      <c r="I7" s="160"/>
      <c r="J7" s="117">
        <v>420465</v>
      </c>
      <c r="K7" s="117">
        <v>11298092</v>
      </c>
    </row>
    <row r="8" spans="1:11" s="121" customFormat="1" ht="16.5" customHeight="1">
      <c r="A8" s="11"/>
      <c r="B8" s="9"/>
      <c r="C8" s="124" t="s">
        <v>180</v>
      </c>
      <c r="D8" s="117">
        <v>372</v>
      </c>
      <c r="E8" s="117">
        <v>3643</v>
      </c>
      <c r="F8" s="160"/>
      <c r="G8" s="117">
        <v>2451803</v>
      </c>
      <c r="H8" s="117">
        <v>27401083</v>
      </c>
      <c r="I8" s="160"/>
      <c r="J8" s="117">
        <v>203121</v>
      </c>
      <c r="K8" s="117">
        <v>2292432</v>
      </c>
    </row>
    <row r="9" spans="1:11" s="121" customFormat="1" ht="16.5" customHeight="1">
      <c r="A9" s="11"/>
      <c r="B9" s="9"/>
      <c r="C9" s="124" t="s">
        <v>179</v>
      </c>
      <c r="D9" s="117">
        <v>433</v>
      </c>
      <c r="E9" s="117">
        <v>9955</v>
      </c>
      <c r="F9" s="160"/>
      <c r="G9" s="117">
        <v>2331313</v>
      </c>
      <c r="H9" s="117">
        <v>76565437</v>
      </c>
      <c r="I9" s="160"/>
      <c r="J9" s="117">
        <v>195184</v>
      </c>
      <c r="K9" s="117">
        <v>6428891</v>
      </c>
    </row>
    <row r="10" spans="1:11" s="121" customFormat="1" ht="16.5" customHeight="1">
      <c r="A10" s="11"/>
      <c r="B10" s="9"/>
      <c r="C10" s="124" t="s">
        <v>178</v>
      </c>
      <c r="D10" s="117">
        <v>461</v>
      </c>
      <c r="E10" s="117">
        <v>10827</v>
      </c>
      <c r="F10" s="160"/>
      <c r="G10" s="117">
        <v>2431151</v>
      </c>
      <c r="H10" s="117">
        <v>78928134</v>
      </c>
      <c r="I10" s="160"/>
      <c r="J10" s="117">
        <v>202172</v>
      </c>
      <c r="K10" s="117">
        <v>6542055</v>
      </c>
    </row>
    <row r="11" spans="1:11" s="121" customFormat="1" ht="16.5" customHeight="1">
      <c r="A11" s="11"/>
      <c r="B11" s="9"/>
      <c r="C11" s="124" t="s">
        <v>177</v>
      </c>
      <c r="D11" s="117">
        <v>244</v>
      </c>
      <c r="E11" s="117">
        <v>5903</v>
      </c>
      <c r="F11" s="160"/>
      <c r="G11" s="117">
        <v>1143888</v>
      </c>
      <c r="H11" s="117">
        <v>46333013</v>
      </c>
      <c r="I11" s="160"/>
      <c r="J11" s="117">
        <v>95915</v>
      </c>
      <c r="K11" s="117">
        <v>3787897</v>
      </c>
    </row>
    <row r="12" spans="1:11" s="121" customFormat="1" ht="16.5" customHeight="1">
      <c r="A12" s="11"/>
      <c r="B12" s="9"/>
      <c r="C12" s="124" t="s">
        <v>176</v>
      </c>
      <c r="D12" s="117">
        <v>318</v>
      </c>
      <c r="E12" s="117">
        <v>6829</v>
      </c>
      <c r="F12" s="160"/>
      <c r="G12" s="117">
        <v>1281597</v>
      </c>
      <c r="H12" s="117">
        <v>50914510</v>
      </c>
      <c r="I12" s="160"/>
      <c r="J12" s="117">
        <v>110887</v>
      </c>
      <c r="K12" s="117">
        <v>4404008</v>
      </c>
    </row>
    <row r="13" spans="1:11" s="121" customFormat="1" ht="16.5" customHeight="1">
      <c r="A13" s="11"/>
      <c r="B13" s="9"/>
      <c r="C13" s="124" t="s">
        <v>175</v>
      </c>
      <c r="D13" s="117">
        <v>160</v>
      </c>
      <c r="E13" s="117">
        <v>2806</v>
      </c>
      <c r="F13" s="160"/>
      <c r="G13" s="117">
        <v>838198</v>
      </c>
      <c r="H13" s="117">
        <v>23040878</v>
      </c>
      <c r="I13" s="160"/>
      <c r="J13" s="117">
        <v>60911</v>
      </c>
      <c r="K13" s="117">
        <v>1924403</v>
      </c>
    </row>
    <row r="14" spans="1:11" s="121" customFormat="1" ht="16.5" customHeight="1">
      <c r="A14" s="11"/>
      <c r="B14" s="9"/>
      <c r="C14" s="124" t="s">
        <v>174</v>
      </c>
      <c r="D14" s="117">
        <v>33</v>
      </c>
      <c r="E14" s="117">
        <v>215</v>
      </c>
      <c r="F14" s="160"/>
      <c r="G14" s="117">
        <v>162420</v>
      </c>
      <c r="H14" s="117">
        <v>1384289</v>
      </c>
      <c r="I14" s="160"/>
      <c r="J14" s="117">
        <v>9904</v>
      </c>
      <c r="K14" s="117">
        <v>116783</v>
      </c>
    </row>
    <row r="15" spans="1:11" s="121" customFormat="1" ht="16.5" customHeight="1">
      <c r="A15" s="11"/>
      <c r="B15" s="9"/>
      <c r="C15" s="124" t="s">
        <v>173</v>
      </c>
      <c r="D15" s="117">
        <v>2041</v>
      </c>
      <c r="E15" s="117">
        <v>35507</v>
      </c>
      <c r="F15" s="160"/>
      <c r="G15" s="117">
        <v>9775289</v>
      </c>
      <c r="H15" s="117">
        <v>285207927</v>
      </c>
      <c r="I15" s="160"/>
      <c r="J15" s="117">
        <v>858911</v>
      </c>
      <c r="K15" s="117">
        <v>25069599</v>
      </c>
    </row>
    <row r="16" spans="1:11" s="121" customFormat="1" ht="16.5" customHeight="1">
      <c r="A16" s="11"/>
      <c r="B16" s="9"/>
      <c r="C16" s="124" t="s">
        <v>172</v>
      </c>
      <c r="D16" s="117">
        <v>389</v>
      </c>
      <c r="E16" s="117">
        <v>7785</v>
      </c>
      <c r="F16" s="160"/>
      <c r="G16" s="117">
        <v>2013458</v>
      </c>
      <c r="H16" s="117">
        <v>60232797</v>
      </c>
      <c r="I16" s="160"/>
      <c r="J16" s="117">
        <v>161032</v>
      </c>
      <c r="K16" s="117">
        <v>5031773</v>
      </c>
    </row>
    <row r="17" spans="1:11" s="121" customFormat="1" ht="16.5" customHeight="1">
      <c r="A17" s="11"/>
      <c r="B17" s="9"/>
      <c r="C17" s="124" t="s">
        <v>171</v>
      </c>
      <c r="D17" s="117">
        <v>377</v>
      </c>
      <c r="E17" s="117">
        <v>9423</v>
      </c>
      <c r="F17" s="160"/>
      <c r="G17" s="117">
        <v>2333992</v>
      </c>
      <c r="H17" s="117">
        <v>78459622</v>
      </c>
      <c r="I17" s="160"/>
      <c r="J17" s="117">
        <v>198891</v>
      </c>
      <c r="K17" s="117">
        <v>6860516</v>
      </c>
    </row>
    <row r="18" spans="1:11" s="121" customFormat="1" ht="16.5" customHeight="1">
      <c r="A18" s="11"/>
      <c r="B18" s="9"/>
      <c r="C18" s="124" t="s">
        <v>170</v>
      </c>
      <c r="D18" s="117">
        <v>9</v>
      </c>
      <c r="E18" s="117">
        <v>352</v>
      </c>
      <c r="F18" s="160"/>
      <c r="G18" s="117">
        <v>70318</v>
      </c>
      <c r="H18" s="117">
        <v>2942818</v>
      </c>
      <c r="I18" s="160"/>
      <c r="J18" s="117">
        <v>4612</v>
      </c>
      <c r="K18" s="117">
        <v>271090</v>
      </c>
    </row>
    <row r="19" spans="1:11" s="121" customFormat="1" ht="16.5" customHeight="1">
      <c r="A19" s="11"/>
      <c r="B19" s="9"/>
      <c r="C19" s="124" t="s">
        <v>169</v>
      </c>
      <c r="D19" s="117">
        <v>12</v>
      </c>
      <c r="E19" s="117">
        <v>68</v>
      </c>
      <c r="F19" s="160"/>
      <c r="G19" s="117">
        <v>59565</v>
      </c>
      <c r="H19" s="117">
        <v>483251</v>
      </c>
      <c r="I19" s="160"/>
      <c r="J19" s="117">
        <v>3081</v>
      </c>
      <c r="K19" s="117">
        <v>39987</v>
      </c>
    </row>
    <row r="20" spans="1:11" s="121" customFormat="1" ht="16.5" customHeight="1">
      <c r="A20" s="11"/>
      <c r="B20" s="9"/>
      <c r="C20" s="124" t="s">
        <v>168</v>
      </c>
      <c r="D20" s="117">
        <v>7</v>
      </c>
      <c r="E20" s="117">
        <v>197</v>
      </c>
      <c r="F20" s="160"/>
      <c r="G20" s="117">
        <v>54353</v>
      </c>
      <c r="H20" s="117">
        <v>1718583</v>
      </c>
      <c r="I20" s="160"/>
      <c r="J20" s="117">
        <v>3966</v>
      </c>
      <c r="K20" s="117">
        <v>175651</v>
      </c>
    </row>
    <row r="21" spans="1:11" s="121" customFormat="1" ht="16.5" customHeight="1">
      <c r="A21" s="11"/>
      <c r="B21" s="9"/>
      <c r="C21" s="124" t="s">
        <v>167</v>
      </c>
      <c r="D21" s="117">
        <v>0</v>
      </c>
      <c r="E21" s="117">
        <v>1</v>
      </c>
      <c r="F21" s="160"/>
      <c r="G21" s="117">
        <v>0</v>
      </c>
      <c r="H21" s="117">
        <v>6000</v>
      </c>
      <c r="I21" s="160"/>
      <c r="J21" s="117">
        <v>0</v>
      </c>
      <c r="K21" s="117">
        <v>400</v>
      </c>
    </row>
    <row r="22" spans="1:11" s="121" customFormat="1" ht="16.5" customHeight="1">
      <c r="A22" s="11"/>
      <c r="B22" s="9"/>
      <c r="C22" s="124" t="s">
        <v>166</v>
      </c>
      <c r="D22" s="117">
        <v>50</v>
      </c>
      <c r="E22" s="117">
        <v>2430</v>
      </c>
      <c r="F22" s="160"/>
      <c r="G22" s="117">
        <v>266639</v>
      </c>
      <c r="H22" s="117">
        <v>15911031</v>
      </c>
      <c r="I22" s="160"/>
      <c r="J22" s="117">
        <v>20449</v>
      </c>
      <c r="K22" s="117">
        <v>1574048</v>
      </c>
    </row>
    <row r="23" spans="1:11" s="121" customFormat="1" ht="16.5" customHeight="1">
      <c r="A23" s="11"/>
      <c r="B23" s="9"/>
      <c r="C23" s="123" t="s">
        <v>29</v>
      </c>
      <c r="D23" s="117">
        <v>0</v>
      </c>
      <c r="E23" s="117">
        <v>24</v>
      </c>
      <c r="F23" s="160"/>
      <c r="G23" s="117">
        <v>16788</v>
      </c>
      <c r="H23" s="117">
        <v>419689</v>
      </c>
      <c r="I23" s="160"/>
      <c r="J23" s="117">
        <v>230</v>
      </c>
      <c r="K23" s="117">
        <v>18655</v>
      </c>
    </row>
    <row r="24" spans="1:11" s="2" customFormat="1" ht="16.5" customHeight="1">
      <c r="A24" s="11"/>
      <c r="B24" s="9"/>
      <c r="C24" s="61" t="s">
        <v>1</v>
      </c>
      <c r="D24" s="25">
        <v>6737</v>
      </c>
      <c r="E24" s="25">
        <v>130883</v>
      </c>
      <c r="F24" s="160"/>
      <c r="G24" s="122">
        <v>35901808</v>
      </c>
      <c r="H24" s="122">
        <v>1023070686</v>
      </c>
      <c r="I24" s="160"/>
      <c r="J24" s="122">
        <v>2991968</v>
      </c>
      <c r="K24" s="122">
        <v>87427288</v>
      </c>
    </row>
    <row r="25" spans="1:11" s="2" customFormat="1" ht="16.5" customHeight="1">
      <c r="A25" s="11"/>
      <c r="B25" s="9"/>
      <c r="C25" s="82"/>
      <c r="D25" s="121"/>
      <c r="E25" s="46"/>
      <c r="F25" s="160"/>
      <c r="G25" s="46"/>
      <c r="H25" s="46"/>
      <c r="I25" s="160"/>
      <c r="J25" s="27"/>
      <c r="K25" s="121"/>
    </row>
    <row r="26" spans="1:11" s="2" customFormat="1" ht="16.5" customHeight="1">
      <c r="A26" s="11"/>
      <c r="B26" s="9"/>
      <c r="C26" s="82"/>
      <c r="D26" s="121"/>
      <c r="E26" s="46"/>
      <c r="F26" s="46"/>
      <c r="G26" s="47"/>
      <c r="H26" s="47"/>
      <c r="I26" s="46"/>
      <c r="J26" s="27"/>
      <c r="K26" s="47"/>
    </row>
    <row r="27" spans="1:11" ht="16.5" customHeight="1">
      <c r="C27" s="136"/>
      <c r="D27" s="136"/>
      <c r="E27" s="136"/>
      <c r="F27" s="7"/>
      <c r="G27" s="7"/>
      <c r="H27" s="7"/>
      <c r="I27" s="7"/>
    </row>
    <row r="28" spans="1:11" ht="16.5" customHeight="1">
      <c r="C28" s="7"/>
      <c r="D28" s="7"/>
      <c r="E28" s="7"/>
      <c r="F28" s="7"/>
      <c r="G28" s="7"/>
      <c r="H28" s="7"/>
      <c r="I28" s="7"/>
    </row>
    <row r="29" spans="1:11" ht="16.5" customHeight="1">
      <c r="C29" s="59"/>
      <c r="D29" s="8"/>
      <c r="E29" s="8"/>
      <c r="F29" s="8"/>
      <c r="G29" s="8"/>
      <c r="H29" s="8"/>
      <c r="I29" s="7"/>
      <c r="J29" s="8"/>
      <c r="K29" s="8"/>
    </row>
    <row r="30" spans="1:11" ht="16.5" customHeight="1"/>
    <row r="31" spans="1:11" ht="16.5" customHeight="1"/>
    <row r="32" spans="1:11" ht="16.5" customHeight="1"/>
  </sheetData>
  <mergeCells count="7">
    <mergeCell ref="D3:E3"/>
    <mergeCell ref="J3:K3"/>
    <mergeCell ref="G3:H3"/>
    <mergeCell ref="C27:E27"/>
    <mergeCell ref="C3:C4"/>
    <mergeCell ref="F2:F25"/>
    <mergeCell ref="I2:I25"/>
  </mergeCells>
  <printOptions horizontalCentered="1" verticalCentered="1"/>
  <pageMargins left="0.39370078740157483" right="0.39370078740157483" top="0.98425196850393704" bottom="0.78740157480314965" header="0" footer="0"/>
  <pageSetup paperSize="9" orientation="landscape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K33"/>
  <sheetViews>
    <sheetView showGridLines="0" view="pageBreakPreview" zoomScaleNormal="100" zoomScaleSheetLayoutView="100" workbookViewId="0">
      <selection activeCell="C3" sqref="C3:C4"/>
    </sheetView>
  </sheetViews>
  <sheetFormatPr baseColWidth="10" defaultRowHeight="12.75"/>
  <cols>
    <col min="1" max="1" width="5.7109375" style="1" customWidth="1"/>
    <col min="2" max="2" width="1.7109375" style="1" customWidth="1"/>
    <col min="3" max="3" width="35.5703125" style="1" customWidth="1"/>
    <col min="4" max="5" width="15.5703125" style="1" customWidth="1"/>
    <col min="6" max="6" width="1.7109375" style="1" customWidth="1"/>
    <col min="7" max="7" width="15.5703125" style="1" customWidth="1"/>
    <col min="8" max="8" width="17.140625" style="1" customWidth="1"/>
    <col min="9" max="9" width="1.7109375" style="1" customWidth="1"/>
    <col min="10" max="11" width="15.5703125" style="1" customWidth="1"/>
    <col min="12" max="13" width="1.7109375" style="1" customWidth="1"/>
    <col min="14" max="16384" width="11.42578125" style="1"/>
  </cols>
  <sheetData>
    <row r="1" spans="1:11" s="2" customFormat="1" ht="16.5" customHeight="1">
      <c r="A1" s="11"/>
      <c r="B1" s="9"/>
      <c r="C1" s="7"/>
      <c r="D1" s="7"/>
      <c r="E1" s="7"/>
      <c r="F1" s="7"/>
      <c r="G1" s="7"/>
      <c r="H1" s="7"/>
      <c r="I1" s="7"/>
      <c r="J1" s="12"/>
    </row>
    <row r="2" spans="1:11" s="2" customFormat="1" ht="16.5" customHeight="1">
      <c r="A2" s="11"/>
      <c r="B2" s="9"/>
      <c r="D2" s="36"/>
      <c r="E2" s="97"/>
      <c r="F2" s="160"/>
      <c r="G2" s="97"/>
      <c r="H2" s="97"/>
      <c r="I2" s="160"/>
      <c r="J2" s="22"/>
    </row>
    <row r="3" spans="1:11" s="2" customFormat="1" ht="28.5" customHeight="1">
      <c r="A3" s="11"/>
      <c r="B3" s="9"/>
      <c r="C3" s="158" t="s">
        <v>0</v>
      </c>
      <c r="D3" s="156" t="s">
        <v>188</v>
      </c>
      <c r="E3" s="156"/>
      <c r="F3" s="160"/>
      <c r="G3" s="157" t="s">
        <v>187</v>
      </c>
      <c r="H3" s="157"/>
      <c r="I3" s="160"/>
      <c r="J3" s="157" t="s">
        <v>186</v>
      </c>
      <c r="K3" s="157"/>
    </row>
    <row r="4" spans="1:11" s="2" customFormat="1" ht="28.5" customHeight="1">
      <c r="A4" s="11"/>
      <c r="B4" s="9"/>
      <c r="C4" s="159"/>
      <c r="D4" s="125" t="s">
        <v>192</v>
      </c>
      <c r="E4" s="125" t="s">
        <v>184</v>
      </c>
      <c r="F4" s="160"/>
      <c r="G4" s="125" t="s">
        <v>192</v>
      </c>
      <c r="H4" s="125" t="s">
        <v>184</v>
      </c>
      <c r="I4" s="160"/>
      <c r="J4" s="125" t="s">
        <v>192</v>
      </c>
      <c r="K4" s="125" t="s">
        <v>184</v>
      </c>
    </row>
    <row r="5" spans="1:11" s="121" customFormat="1" ht="16.5" customHeight="1">
      <c r="A5" s="11"/>
      <c r="B5" s="9"/>
      <c r="C5" s="124" t="s">
        <v>191</v>
      </c>
      <c r="D5" s="117">
        <v>133</v>
      </c>
      <c r="E5" s="117">
        <v>4056</v>
      </c>
      <c r="F5" s="160"/>
      <c r="G5" s="117">
        <v>697984</v>
      </c>
      <c r="H5" s="117">
        <v>26956041</v>
      </c>
      <c r="I5" s="160"/>
      <c r="J5" s="117">
        <v>47012</v>
      </c>
      <c r="K5" s="117">
        <v>2140336</v>
      </c>
    </row>
    <row r="6" spans="1:11" s="121" customFormat="1" ht="16.5" customHeight="1">
      <c r="A6" s="11"/>
      <c r="B6" s="9"/>
      <c r="C6" s="124" t="s">
        <v>25</v>
      </c>
      <c r="D6" s="117">
        <v>124</v>
      </c>
      <c r="E6" s="117">
        <v>4339</v>
      </c>
      <c r="F6" s="160"/>
      <c r="G6" s="117">
        <v>433233.21</v>
      </c>
      <c r="H6" s="117">
        <v>32060422.609999999</v>
      </c>
      <c r="I6" s="160"/>
      <c r="J6" s="117">
        <v>43051</v>
      </c>
      <c r="K6" s="117">
        <v>2803414</v>
      </c>
    </row>
    <row r="7" spans="1:11" s="121" customFormat="1" ht="16.5" customHeight="1">
      <c r="A7" s="11"/>
      <c r="B7" s="9"/>
      <c r="C7" s="124" t="s">
        <v>24</v>
      </c>
      <c r="D7" s="117">
        <v>1781</v>
      </c>
      <c r="E7" s="117">
        <v>29840</v>
      </c>
      <c r="F7" s="160"/>
      <c r="G7" s="117">
        <v>9301991</v>
      </c>
      <c r="H7" s="117">
        <v>212839690</v>
      </c>
      <c r="I7" s="160"/>
      <c r="J7" s="117">
        <v>738957</v>
      </c>
      <c r="K7" s="117">
        <v>20355243</v>
      </c>
    </row>
    <row r="8" spans="1:11" s="121" customFormat="1" ht="16.5" customHeight="1">
      <c r="A8" s="11"/>
      <c r="B8" s="9"/>
      <c r="C8" s="124" t="s">
        <v>23</v>
      </c>
      <c r="D8" s="117">
        <v>66</v>
      </c>
      <c r="E8" s="117">
        <v>3650</v>
      </c>
      <c r="F8" s="160"/>
      <c r="G8" s="117">
        <v>465666</v>
      </c>
      <c r="H8" s="117">
        <v>30532650</v>
      </c>
      <c r="I8" s="160"/>
      <c r="J8" s="117">
        <v>40874</v>
      </c>
      <c r="K8" s="117">
        <v>2617502</v>
      </c>
    </row>
    <row r="9" spans="1:11" s="121" customFormat="1" ht="16.5" customHeight="1">
      <c r="A9" s="11"/>
      <c r="B9" s="9"/>
      <c r="C9" s="124" t="s">
        <v>10</v>
      </c>
      <c r="D9" s="117">
        <v>263</v>
      </c>
      <c r="E9" s="117">
        <v>6855</v>
      </c>
      <c r="F9" s="160"/>
      <c r="G9" s="117">
        <v>2211975</v>
      </c>
      <c r="H9" s="117">
        <v>60922688</v>
      </c>
      <c r="I9" s="160"/>
      <c r="J9" s="117">
        <v>147271</v>
      </c>
      <c r="K9" s="117">
        <v>4335420</v>
      </c>
    </row>
    <row r="10" spans="1:11" s="121" customFormat="1" ht="16.5" customHeight="1">
      <c r="A10" s="11"/>
      <c r="B10" s="9"/>
      <c r="C10" s="124" t="s">
        <v>22</v>
      </c>
      <c r="D10" s="117">
        <v>47</v>
      </c>
      <c r="E10" s="117">
        <v>3014</v>
      </c>
      <c r="F10" s="160"/>
      <c r="G10" s="117">
        <v>250755</v>
      </c>
      <c r="H10" s="117">
        <v>32106726</v>
      </c>
      <c r="I10" s="160"/>
      <c r="J10" s="117">
        <v>11605</v>
      </c>
      <c r="K10" s="117">
        <v>1410921</v>
      </c>
    </row>
    <row r="11" spans="1:11" s="121" customFormat="1" ht="16.5" customHeight="1">
      <c r="A11" s="11"/>
      <c r="B11" s="9"/>
      <c r="C11" s="124" t="s">
        <v>21</v>
      </c>
      <c r="D11" s="117">
        <v>920</v>
      </c>
      <c r="E11" s="117">
        <v>9787</v>
      </c>
      <c r="F11" s="160"/>
      <c r="G11" s="117">
        <v>5734368</v>
      </c>
      <c r="H11" s="117">
        <v>91843322</v>
      </c>
      <c r="I11" s="160"/>
      <c r="J11" s="117">
        <v>652974</v>
      </c>
      <c r="K11" s="117">
        <v>9123688</v>
      </c>
    </row>
    <row r="12" spans="1:11" s="121" customFormat="1" ht="16.5" customHeight="1">
      <c r="A12" s="11"/>
      <c r="B12" s="9"/>
      <c r="C12" s="124" t="s">
        <v>20</v>
      </c>
      <c r="D12" s="117">
        <v>51</v>
      </c>
      <c r="E12" s="117">
        <v>4846</v>
      </c>
      <c r="F12" s="160"/>
      <c r="G12" s="117">
        <v>398485</v>
      </c>
      <c r="H12" s="117">
        <v>38261382</v>
      </c>
      <c r="I12" s="160"/>
      <c r="J12" s="117">
        <v>33338</v>
      </c>
      <c r="K12" s="117">
        <v>3044766</v>
      </c>
    </row>
    <row r="13" spans="1:11" s="121" customFormat="1" ht="16.5" customHeight="1">
      <c r="A13" s="11"/>
      <c r="B13" s="9"/>
      <c r="C13" s="124" t="s">
        <v>19</v>
      </c>
      <c r="D13" s="117">
        <v>147</v>
      </c>
      <c r="E13" s="117">
        <v>2594</v>
      </c>
      <c r="F13" s="160"/>
      <c r="G13" s="117">
        <v>592662</v>
      </c>
      <c r="H13" s="117">
        <v>15679318</v>
      </c>
      <c r="I13" s="160"/>
      <c r="J13" s="117">
        <v>71605</v>
      </c>
      <c r="K13" s="117">
        <v>1675364</v>
      </c>
    </row>
    <row r="14" spans="1:11" s="121" customFormat="1" ht="16.5" customHeight="1">
      <c r="A14" s="11"/>
      <c r="B14" s="9"/>
      <c r="C14" s="75" t="s">
        <v>18</v>
      </c>
      <c r="D14" s="117">
        <v>314</v>
      </c>
      <c r="E14" s="117">
        <v>17323</v>
      </c>
      <c r="F14" s="160"/>
      <c r="G14" s="117">
        <v>1342657</v>
      </c>
      <c r="H14" s="117">
        <v>116164373</v>
      </c>
      <c r="I14" s="160"/>
      <c r="J14" s="117">
        <v>130560</v>
      </c>
      <c r="K14" s="117">
        <v>10367851</v>
      </c>
    </row>
    <row r="15" spans="1:11" s="121" customFormat="1" ht="16.5" customHeight="1">
      <c r="A15" s="11"/>
      <c r="B15" s="9"/>
      <c r="C15" s="75" t="s">
        <v>17</v>
      </c>
      <c r="D15" s="117">
        <v>248</v>
      </c>
      <c r="E15" s="117">
        <v>3682</v>
      </c>
      <c r="F15" s="160"/>
      <c r="G15" s="117">
        <v>1311265</v>
      </c>
      <c r="H15" s="117">
        <v>35092892</v>
      </c>
      <c r="I15" s="160"/>
      <c r="J15" s="117">
        <v>83962</v>
      </c>
      <c r="K15" s="117">
        <v>2785544</v>
      </c>
    </row>
    <row r="16" spans="1:11" s="121" customFormat="1" ht="16.5" customHeight="1">
      <c r="A16" s="11"/>
      <c r="B16" s="9"/>
      <c r="C16" s="124" t="s">
        <v>6</v>
      </c>
      <c r="D16" s="117">
        <v>68</v>
      </c>
      <c r="E16" s="117">
        <v>1130</v>
      </c>
      <c r="F16" s="160"/>
      <c r="G16" s="117">
        <v>431143</v>
      </c>
      <c r="H16" s="117">
        <v>10882889</v>
      </c>
      <c r="I16" s="160"/>
      <c r="J16" s="117">
        <v>28641</v>
      </c>
      <c r="K16" s="117">
        <v>715488</v>
      </c>
    </row>
    <row r="17" spans="1:11" s="121" customFormat="1" ht="16.5" customHeight="1">
      <c r="A17" s="11"/>
      <c r="B17" s="9"/>
      <c r="C17" s="124" t="s">
        <v>9</v>
      </c>
      <c r="D17" s="117">
        <v>289</v>
      </c>
      <c r="E17" s="117">
        <v>4893</v>
      </c>
      <c r="F17" s="160"/>
      <c r="G17" s="117">
        <v>2480791</v>
      </c>
      <c r="H17" s="117">
        <v>50732955</v>
      </c>
      <c r="I17" s="160"/>
      <c r="J17" s="117">
        <v>183540</v>
      </c>
      <c r="K17" s="117">
        <v>3700047</v>
      </c>
    </row>
    <row r="18" spans="1:11" s="121" customFormat="1" ht="16.5" customHeight="1">
      <c r="A18" s="11"/>
      <c r="B18" s="9"/>
      <c r="C18" s="124" t="s">
        <v>8</v>
      </c>
      <c r="D18" s="117">
        <v>22</v>
      </c>
      <c r="E18" s="117">
        <v>4562</v>
      </c>
      <c r="F18" s="160"/>
      <c r="G18" s="117">
        <v>228171</v>
      </c>
      <c r="H18" s="117">
        <v>44933638</v>
      </c>
      <c r="I18" s="160"/>
      <c r="J18" s="117">
        <v>10170</v>
      </c>
      <c r="K18" s="117">
        <v>2889451</v>
      </c>
    </row>
    <row r="19" spans="1:11" s="121" customFormat="1" ht="16.5" customHeight="1">
      <c r="A19" s="11"/>
      <c r="B19" s="9"/>
      <c r="C19" s="124" t="s">
        <v>190</v>
      </c>
      <c r="D19" s="117">
        <v>347</v>
      </c>
      <c r="E19" s="117">
        <v>4485</v>
      </c>
      <c r="F19" s="160"/>
      <c r="G19" s="117">
        <v>1817771.98</v>
      </c>
      <c r="H19" s="117">
        <v>35252318.189999998</v>
      </c>
      <c r="I19" s="160"/>
      <c r="J19" s="117">
        <v>140517.70000000001</v>
      </c>
      <c r="K19" s="117">
        <v>2984126.75</v>
      </c>
    </row>
    <row r="20" spans="1:11" s="121" customFormat="1" ht="16.5" customHeight="1">
      <c r="A20" s="11"/>
      <c r="B20" s="9"/>
      <c r="C20" s="124" t="s">
        <v>14</v>
      </c>
      <c r="D20" s="117">
        <v>107</v>
      </c>
      <c r="E20" s="117">
        <v>5820</v>
      </c>
      <c r="F20" s="160"/>
      <c r="G20" s="117">
        <v>397397</v>
      </c>
      <c r="H20" s="117">
        <v>40339748</v>
      </c>
      <c r="I20" s="160"/>
      <c r="J20" s="117">
        <v>40669</v>
      </c>
      <c r="K20" s="117">
        <v>3962486</v>
      </c>
    </row>
    <row r="21" spans="1:11" s="121" customFormat="1" ht="16.5" customHeight="1">
      <c r="A21" s="11"/>
      <c r="B21" s="9"/>
      <c r="C21" s="124" t="s">
        <v>11</v>
      </c>
      <c r="D21" s="117">
        <v>1481</v>
      </c>
      <c r="E21" s="117">
        <v>12528</v>
      </c>
      <c r="F21" s="160"/>
      <c r="G21" s="117">
        <v>6140503</v>
      </c>
      <c r="H21" s="117">
        <v>92370302</v>
      </c>
      <c r="I21" s="160"/>
      <c r="J21" s="117">
        <v>441419</v>
      </c>
      <c r="K21" s="117">
        <v>7774577</v>
      </c>
    </row>
    <row r="22" spans="1:11" s="121" customFormat="1" ht="16.5" customHeight="1">
      <c r="A22" s="11"/>
      <c r="B22" s="9"/>
      <c r="C22" s="124" t="s">
        <v>7</v>
      </c>
      <c r="D22" s="117">
        <v>259</v>
      </c>
      <c r="E22" s="117">
        <v>3795</v>
      </c>
      <c r="F22" s="160"/>
      <c r="G22" s="117">
        <v>1163834</v>
      </c>
      <c r="H22" s="117">
        <v>24932701</v>
      </c>
      <c r="I22" s="160"/>
      <c r="J22" s="117">
        <v>97654</v>
      </c>
      <c r="K22" s="117">
        <v>2217063</v>
      </c>
    </row>
    <row r="23" spans="1:11" s="121" customFormat="1" ht="16.5" customHeight="1">
      <c r="A23" s="11"/>
      <c r="B23" s="9"/>
      <c r="C23" s="124" t="s">
        <v>13</v>
      </c>
      <c r="D23" s="117">
        <v>10</v>
      </c>
      <c r="E23" s="117">
        <v>865</v>
      </c>
      <c r="F23" s="160"/>
      <c r="G23" s="117">
        <v>81739</v>
      </c>
      <c r="H23" s="117">
        <v>10885508</v>
      </c>
      <c r="I23" s="160"/>
      <c r="J23" s="117">
        <v>4640</v>
      </c>
      <c r="K23" s="117">
        <v>576600</v>
      </c>
    </row>
    <row r="24" spans="1:11" s="121" customFormat="1" ht="16.5" customHeight="1">
      <c r="A24" s="11"/>
      <c r="B24" s="9"/>
      <c r="C24" s="124" t="s">
        <v>12</v>
      </c>
      <c r="D24" s="117">
        <v>60</v>
      </c>
      <c r="E24" s="117">
        <v>2819</v>
      </c>
      <c r="F24" s="160"/>
      <c r="G24" s="117">
        <v>419417</v>
      </c>
      <c r="H24" s="117">
        <v>20281122</v>
      </c>
      <c r="I24" s="160"/>
      <c r="J24" s="117">
        <v>43508</v>
      </c>
      <c r="K24" s="117">
        <v>1947400</v>
      </c>
    </row>
    <row r="25" spans="1:11" s="2" customFormat="1" ht="16.5" customHeight="1">
      <c r="A25" s="11"/>
      <c r="B25" s="9"/>
      <c r="C25" s="61" t="s">
        <v>1</v>
      </c>
      <c r="D25" s="25">
        <v>6737</v>
      </c>
      <c r="E25" s="25">
        <v>130883</v>
      </c>
      <c r="F25" s="160"/>
      <c r="G25" s="25">
        <v>35901808.189999998</v>
      </c>
      <c r="H25" s="25">
        <v>1023070685.8</v>
      </c>
      <c r="I25" s="160"/>
      <c r="J25" s="25">
        <v>2991967.7</v>
      </c>
      <c r="K25" s="25">
        <v>87427287.75</v>
      </c>
    </row>
    <row r="26" spans="1:11" s="2" customFormat="1" ht="16.5" customHeight="1">
      <c r="A26" s="11"/>
      <c r="B26" s="9"/>
      <c r="C26" s="82"/>
      <c r="D26" s="121"/>
      <c r="E26" s="46"/>
      <c r="F26" s="160"/>
      <c r="G26" s="46"/>
      <c r="H26" s="46"/>
      <c r="I26" s="160"/>
      <c r="J26" s="27"/>
      <c r="K26" s="121"/>
    </row>
    <row r="27" spans="1:11" s="2" customFormat="1" ht="16.5" customHeight="1">
      <c r="A27" s="11"/>
      <c r="B27" s="9"/>
      <c r="C27" s="82"/>
      <c r="D27" s="121"/>
      <c r="E27" s="46"/>
      <c r="F27" s="46"/>
      <c r="G27" s="46"/>
      <c r="H27" s="46"/>
      <c r="I27" s="46"/>
      <c r="J27" s="27"/>
      <c r="K27" s="121"/>
    </row>
    <row r="28" spans="1:11" ht="16.5" customHeight="1">
      <c r="C28" s="136"/>
      <c r="D28" s="136"/>
      <c r="E28" s="136"/>
      <c r="F28" s="7"/>
      <c r="G28" s="7"/>
      <c r="H28" s="7"/>
      <c r="I28" s="7"/>
    </row>
    <row r="29" spans="1:11" ht="16.5" customHeight="1">
      <c r="C29" s="7"/>
      <c r="D29" s="7"/>
      <c r="E29" s="7"/>
      <c r="F29" s="7"/>
      <c r="G29" s="7"/>
      <c r="H29" s="7"/>
      <c r="I29" s="7"/>
    </row>
    <row r="30" spans="1:11" ht="16.5" customHeight="1">
      <c r="C30" s="59"/>
      <c r="D30" s="8"/>
      <c r="E30" s="8"/>
      <c r="F30" s="8"/>
      <c r="G30" s="8"/>
      <c r="H30" s="8"/>
      <c r="I30" s="7"/>
      <c r="J30" s="8"/>
      <c r="K30" s="8"/>
    </row>
    <row r="31" spans="1:11" ht="16.5" customHeight="1"/>
    <row r="32" spans="1:11" ht="16.5" customHeight="1"/>
    <row r="33" ht="16.5" customHeight="1"/>
  </sheetData>
  <mergeCells count="7">
    <mergeCell ref="J3:K3"/>
    <mergeCell ref="C28:E28"/>
    <mergeCell ref="C3:C4"/>
    <mergeCell ref="D3:E3"/>
    <mergeCell ref="G3:H3"/>
    <mergeCell ref="F2:F26"/>
    <mergeCell ref="I2:I26"/>
  </mergeCells>
  <printOptions horizontalCentered="1" verticalCentered="1"/>
  <pageMargins left="0.39370078740157483" right="0.39370078740157483" top="0.98425196850393704" bottom="0.78740157480314965" header="0" footer="0"/>
  <pageSetup paperSize="9" orientation="landscape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E3F4A38FF20B45AD0DBA4D5022091D" ma:contentTypeVersion="10" ma:contentTypeDescription="Crée un document." ma:contentTypeScope="" ma:versionID="8cce25b87359e32c7a8a17724badf645">
  <xsd:schema xmlns:xsd="http://www.w3.org/2001/XMLSchema" xmlns:xs="http://www.w3.org/2001/XMLSchema" xmlns:p="http://schemas.microsoft.com/office/2006/metadata/properties" xmlns:ns2="b1e81bcf-a2d0-4e63-873f-b540a98f27b7" targetNamespace="http://schemas.microsoft.com/office/2006/metadata/properties" ma:root="true" ma:fieldsID="75d9511f53437009aca429160615b276" ns2:_="">
    <xsd:import namespace="b1e81bcf-a2d0-4e63-873f-b540a98f27b7"/>
    <xsd:element name="properties">
      <xsd:complexType>
        <xsd:sequence>
          <xsd:element name="documentManagement">
            <xsd:complexType>
              <xsd:all>
                <xsd:element ref="ns2:archiv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cnp_fpspp_vi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81bcf-a2d0-4e63-873f-b540a98f27b7" elementFormDefault="qualified">
    <xsd:import namespace="http://schemas.microsoft.com/office/2006/documentManagement/types"/>
    <xsd:import namespace="http://schemas.microsoft.com/office/infopath/2007/PartnerControls"/>
    <xsd:element name="archive" ma:index="8" nillable="true" ma:displayName="archive" ma:default="0" ma:internalName="archive">
      <xsd:simpleType>
        <xsd:restriction base="dms:Boolean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cnp_fpspp_visible" ma:index="12" nillable="true" ma:displayName="visible" ma:default="1" ma:internalName="cnp_fpspp_vi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b1e81bcf-a2d0-4e63-873f-b540a98f27b7">false</archive>
    <cnp_fpspp_visible xmlns="b1e81bcf-a2d0-4e63-873f-b540a98f27b7">true</cnp_fpspp_visible>
  </documentManagement>
</p:properties>
</file>

<file path=customXml/itemProps1.xml><?xml version="1.0" encoding="utf-8"?>
<ds:datastoreItem xmlns:ds="http://schemas.openxmlformats.org/officeDocument/2006/customXml" ds:itemID="{A9314C6F-2A9D-457B-BCEC-C88A8BEAD6A3}"/>
</file>

<file path=customXml/itemProps2.xml><?xml version="1.0" encoding="utf-8"?>
<ds:datastoreItem xmlns:ds="http://schemas.openxmlformats.org/officeDocument/2006/customXml" ds:itemID="{C3B3188D-9645-442A-83D6-6F57E8622D6C}"/>
</file>

<file path=customXml/itemProps3.xml><?xml version="1.0" encoding="utf-8"?>
<ds:datastoreItem xmlns:ds="http://schemas.openxmlformats.org/officeDocument/2006/customXml" ds:itemID="{DC2C341F-B0D7-49F8-925E-B86E6FDE83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CP J SYNTHESE</vt:lpstr>
      <vt:lpstr>CP J TAILLE ENTREPRISES</vt:lpstr>
      <vt:lpstr>CP J ACTIVITE</vt:lpstr>
      <vt:lpstr>CP J AGE SEXE</vt:lpstr>
      <vt:lpstr>CP J NIVEAU</vt:lpstr>
      <vt:lpstr>CP J DUREE FINALITE</vt:lpstr>
      <vt:lpstr>CP J TERMINE ROMPU</vt:lpstr>
      <vt:lpstr>CP J REGION</vt:lpstr>
      <vt:lpstr>CP J OPCA</vt:lpstr>
      <vt:lpstr>'CP J ACTIVITE'!Zone_d_impression</vt:lpstr>
      <vt:lpstr>'CP J AGE SEXE'!Zone_d_impression</vt:lpstr>
      <vt:lpstr>'CP J DUREE FINALITE'!Zone_d_impression</vt:lpstr>
      <vt:lpstr>'CP J NIVEAU'!Zone_d_impression</vt:lpstr>
      <vt:lpstr>'CP J OPCA'!Zone_d_impression</vt:lpstr>
      <vt:lpstr>'CP J REGION'!Zone_d_impression</vt:lpstr>
      <vt:lpstr>'CP J SYNTHESE'!Zone_d_impression</vt:lpstr>
      <vt:lpstr>'CP J TAILLE ENTREPRISES'!Zone_d_impression</vt:lpstr>
      <vt:lpstr>'CP J TERMINE ROMPU'!Zone_d_impression</vt:lpstr>
    </vt:vector>
  </TitlesOfParts>
  <Company>FPSPP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Bourgois</dc:creator>
  <cp:lastModifiedBy>Jean-Christophe Roux - FPSPP</cp:lastModifiedBy>
  <dcterms:created xsi:type="dcterms:W3CDTF">2017-12-18T13:34:13Z</dcterms:created>
  <dcterms:modified xsi:type="dcterms:W3CDTF">2018-06-26T14:45:42Z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0x01010085E3F4A38FF20B45AD0DBA4D5022091D</vt:lpwstr>
  </property>
  <property fmtid="{D5CDD505-2E9C-101B-9397-08002B2CF9AE}" pid="3" name="visible">
    <vt:bool>true</vt:bool>
  </property>
</Properties>
</file>