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30" windowWidth="24945" windowHeight="12435" activeTab="9"/>
  </bookViews>
  <sheets>
    <sheet name="Analyse demandes traitées" sheetId="54" r:id="rId1"/>
    <sheet name="Répartition par sexe et CSP" sheetId="55" r:id="rId2"/>
    <sheet name="Répartion par sexe et âge" sheetId="58" r:id="rId3"/>
    <sheet name="Répart du nb par taille d'Entre" sheetId="57" r:id="rId4"/>
    <sheet name="Répart Engagt par taille d'Entr" sheetId="59" r:id="rId5"/>
    <sheet name="Coûts péda pris en charge" sheetId="60" r:id="rId6"/>
    <sheet name="Certificateurs et niveaux visés" sheetId="62" r:id="rId7"/>
    <sheet name="Spécialités de formation" sheetId="61" r:id="rId8"/>
    <sheet name="Régionalisation" sheetId="63" r:id="rId9"/>
    <sheet name="Secteurs d'activités" sheetId="56" r:id="rId10"/>
  </sheets>
  <calcPr calcId="145621"/>
</workbook>
</file>

<file path=xl/calcChain.xml><?xml version="1.0" encoding="utf-8"?>
<calcChain xmlns="http://schemas.openxmlformats.org/spreadsheetml/2006/main">
  <c r="K3" i="57" l="1"/>
  <c r="H5" i="58"/>
  <c r="H4" i="58"/>
  <c r="H3" i="58"/>
  <c r="G5" i="58"/>
  <c r="F5" i="58"/>
  <c r="E5" i="58"/>
  <c r="D5" i="58"/>
  <c r="C5" i="58"/>
  <c r="B5" i="58"/>
  <c r="G5" i="55"/>
  <c r="G4" i="55"/>
  <c r="G3" i="55"/>
  <c r="F5" i="55"/>
  <c r="E5" i="55"/>
  <c r="D5" i="55"/>
  <c r="C5" i="55"/>
  <c r="B5" i="55"/>
  <c r="D22" i="63" l="1"/>
  <c r="C22" i="63"/>
  <c r="B22" i="63"/>
  <c r="K10" i="62"/>
  <c r="K8" i="62"/>
  <c r="K7" i="62"/>
  <c r="K6" i="62"/>
  <c r="K5" i="62"/>
  <c r="J11" i="62"/>
  <c r="I11" i="62"/>
  <c r="H11" i="62"/>
  <c r="G11" i="62"/>
  <c r="F11" i="62"/>
  <c r="E11" i="62"/>
  <c r="K4" i="62"/>
  <c r="G22" i="61"/>
  <c r="F22" i="61"/>
  <c r="E22" i="61"/>
  <c r="D22" i="61"/>
  <c r="G16" i="61"/>
  <c r="F16" i="61"/>
  <c r="E16" i="61"/>
  <c r="D16" i="61"/>
  <c r="G9" i="61"/>
  <c r="F9" i="61"/>
  <c r="E9" i="61"/>
  <c r="D9" i="61"/>
  <c r="G4" i="61"/>
  <c r="G26" i="61" s="1"/>
  <c r="F4" i="61"/>
  <c r="F26" i="61" s="1"/>
  <c r="E4" i="61"/>
  <c r="E26" i="61" s="1"/>
  <c r="D4" i="61"/>
  <c r="D26" i="61" s="1"/>
  <c r="G29" i="61" s="1"/>
  <c r="E5" i="60"/>
  <c r="G25" i="56"/>
  <c r="K3" i="59" l="1"/>
  <c r="G30" i="61"/>
  <c r="K9" i="62"/>
  <c r="B5" i="60"/>
  <c r="D5" i="60"/>
  <c r="C5" i="60"/>
  <c r="K11" i="62"/>
  <c r="D11" i="62"/>
</calcChain>
</file>

<file path=xl/sharedStrings.xml><?xml version="1.0" encoding="utf-8"?>
<sst xmlns="http://schemas.openxmlformats.org/spreadsheetml/2006/main" count="195" uniqueCount="166">
  <si>
    <t>Demandes traitées au cours de l'exercice</t>
  </si>
  <si>
    <t>Nombre de stagiaires formés en année N</t>
  </si>
  <si>
    <t>Nombre de demandes enregistrées</t>
  </si>
  <si>
    <t>Nombre de demandes instruites et présentées en commission</t>
  </si>
  <si>
    <t>Nombre de demandes acceptées</t>
  </si>
  <si>
    <t>Classification des emplois</t>
  </si>
  <si>
    <t>Ouvriers</t>
  </si>
  <si>
    <t>Employés</t>
  </si>
  <si>
    <t xml:space="preserve">Agents de maîtrise techniciens et autres professions intermédiaires </t>
  </si>
  <si>
    <t>Ingénieurs et cadres</t>
  </si>
  <si>
    <t>Non répartis</t>
  </si>
  <si>
    <t>TOTAL</t>
  </si>
  <si>
    <t>Hommes</t>
  </si>
  <si>
    <t>Femmes</t>
  </si>
  <si>
    <t>moins de 25 ans</t>
  </si>
  <si>
    <t>de 25 à 34 ans</t>
  </si>
  <si>
    <t>de 35 à 44 ans</t>
  </si>
  <si>
    <t>de 45 à 50 ans</t>
  </si>
  <si>
    <t>51 ans et plus</t>
  </si>
  <si>
    <t>Classe de taille (nombre de salariés)</t>
  </si>
  <si>
    <t>moins de 10</t>
  </si>
  <si>
    <t>de 10 à 19</t>
  </si>
  <si>
    <t>de 20 à 49</t>
  </si>
  <si>
    <t>de 50 à 199</t>
  </si>
  <si>
    <t>de 500 à 1.999</t>
  </si>
  <si>
    <t>2.000 et plus</t>
  </si>
  <si>
    <t>Nombre</t>
  </si>
  <si>
    <t>Engagement total</t>
  </si>
  <si>
    <t>Niveaux</t>
  </si>
  <si>
    <t>I et II</t>
  </si>
  <si>
    <t>III</t>
  </si>
  <si>
    <t>IV</t>
  </si>
  <si>
    <t>V</t>
  </si>
  <si>
    <t>VI</t>
  </si>
  <si>
    <t>IX</t>
  </si>
  <si>
    <t>///</t>
  </si>
  <si>
    <t>Nombre de stagiaires</t>
  </si>
  <si>
    <t>Spécialités de formation</t>
  </si>
  <si>
    <t>Coûts des actions de formation ayant fait l’objet d’une décision de prise en charge au cours de l’exercice (en €uros)</t>
  </si>
  <si>
    <t>Code</t>
  </si>
  <si>
    <t>Intitulé de la spécialité de formation</t>
  </si>
  <si>
    <t>coûts annexes (rémunérations, frais transports/hébergement)</t>
  </si>
  <si>
    <t>Domaines disciplinaires</t>
  </si>
  <si>
    <t>Formations générales</t>
  </si>
  <si>
    <t>Mathématiques</t>
  </si>
  <si>
    <t>Sciences humaines et de droit</t>
  </si>
  <si>
    <t>Lettres et arts</t>
  </si>
  <si>
    <t>Techno.industr. fondamentales et de transform.</t>
  </si>
  <si>
    <t>Agriculture, pêche, forêts, espaces verts</t>
  </si>
  <si>
    <t>Transfo.agro-alimentaires, chimiques et apparentés</t>
  </si>
  <si>
    <t>Génie civil, bois, construction</t>
  </si>
  <si>
    <t>Textiles, habillement, cuirs et peaux</t>
  </si>
  <si>
    <t>Mécanique, électricité, électronique</t>
  </si>
  <si>
    <t>Spécialités plurivalentes des services</t>
  </si>
  <si>
    <t>Echanges et gestion (commerce, vente, compta, transport)</t>
  </si>
  <si>
    <t>Communication et information</t>
  </si>
  <si>
    <t>Services aux personnes</t>
  </si>
  <si>
    <t>Services à la collectivité</t>
  </si>
  <si>
    <t>Domaines du développement personnel</t>
  </si>
  <si>
    <t>Domaines des capacités individuelles</t>
  </si>
  <si>
    <t>Domaines des activités quotidiennes et de loisirs</t>
  </si>
  <si>
    <t>Prise en charge moyenne, par stagiaire (en €uros) :</t>
  </si>
  <si>
    <t>Régions</t>
  </si>
  <si>
    <t>Bretagne</t>
  </si>
  <si>
    <t>Centre</t>
  </si>
  <si>
    <t>Corse</t>
  </si>
  <si>
    <t>Pays de la Loire</t>
  </si>
  <si>
    <t>Guadeloupe</t>
  </si>
  <si>
    <t>Guyane</t>
  </si>
  <si>
    <t>Martinique</t>
  </si>
  <si>
    <t>Réunion</t>
  </si>
  <si>
    <t>Coût des actions ayant fait l'objet d'une décision de prise en charge au cours de l'exercice (en €uros)</t>
  </si>
  <si>
    <r>
      <t>NB :</t>
    </r>
    <r>
      <rPr>
        <sz val="10"/>
        <rFont val="Century Gothic"/>
        <family val="2"/>
      </rPr>
      <t xml:space="preserve"> Considérer le montant global de la prise en charge décidée par l'OPACIF (soit les charges réalisées dans l'exercice, payées ou à payer, et les EFF pour la partie de l'action de formation restant à réaliser)</t>
    </r>
  </si>
  <si>
    <t xml:space="preserve"> </t>
  </si>
  <si>
    <t>Nombre de congés pris en charge</t>
  </si>
  <si>
    <t>Total des heures prises en charge</t>
  </si>
  <si>
    <t>Coûts pédagogiques pris en charge (en €uro)</t>
  </si>
  <si>
    <t>Coûts pédagogiques non pris en charge (en €uro)</t>
  </si>
  <si>
    <t xml:space="preserve">Prises en charge à 100 % </t>
  </si>
  <si>
    <t xml:space="preserve">Prises en charge partielle </t>
  </si>
  <si>
    <t>Certificateurs</t>
  </si>
  <si>
    <t>2ème registre, enregistrement sur demande</t>
  </si>
  <si>
    <t>Ministères
 en charge de la Défense, de la justice, de la culture et communication, de l'écologie, du developpement durable  des transport et du logement, de l'aménagement du territoire, de l'interieur,de l'outre mer et des collectivités locales.</t>
  </si>
  <si>
    <t>Titres de CCI</t>
  </si>
  <si>
    <t>TIitres 
de Chambres des métiers</t>
  </si>
  <si>
    <t>Autres organismes privés ou associatifs</t>
  </si>
  <si>
    <t>Autres organismes publics (type université pour DU)</t>
  </si>
  <si>
    <t>3ème registre</t>
  </si>
  <si>
    <t>CQP de branches</t>
  </si>
  <si>
    <t>coûts des frais afférents à la validation</t>
  </si>
  <si>
    <t>Alsace, Champagne-Ardenne et Lorraine</t>
  </si>
  <si>
    <t>Aquitaine, Limousin et Poitou-Charentes</t>
  </si>
  <si>
    <t>Auvergne et Rhône-Alpes</t>
  </si>
  <si>
    <t>Bourgogne et Franche Comté</t>
  </si>
  <si>
    <t>Languedoc-Roussillon et Midi-Pyrénées</t>
  </si>
  <si>
    <t>Nord / Pas de Calais et Picardie</t>
  </si>
  <si>
    <t>Basse-Normandie et Haute-Normandie</t>
  </si>
  <si>
    <t>Île-de-France</t>
  </si>
  <si>
    <t>Provence-Alpes-Côte d'Azur</t>
  </si>
  <si>
    <t>Mayotte</t>
  </si>
  <si>
    <t>Codes  NACE</t>
  </si>
  <si>
    <t>Secteurs d'activité</t>
  </si>
  <si>
    <t>SECTION A</t>
  </si>
  <si>
    <t>Agriculture, sylviculture et pêche</t>
  </si>
  <si>
    <t>SECTION B</t>
  </si>
  <si>
    <t>Industries extractives</t>
  </si>
  <si>
    <t>SECTION C</t>
  </si>
  <si>
    <t>Industries manufacturières</t>
  </si>
  <si>
    <t xml:space="preserve">SECTION D </t>
  </si>
  <si>
    <t>Production et distribution d'électricité, de gaz, de vapeur et d'air conditionné</t>
  </si>
  <si>
    <t>SECTION E</t>
  </si>
  <si>
    <t>Production et distribution d'eau; assainissement, gestion des déchets et dépollution</t>
  </si>
  <si>
    <t>SECTION F</t>
  </si>
  <si>
    <t>Construction</t>
  </si>
  <si>
    <t>SECTION G</t>
  </si>
  <si>
    <t>Commerce; réparation d'automobile et de motocycles</t>
  </si>
  <si>
    <t>SECTION H</t>
  </si>
  <si>
    <t>Transports et d'entreposage</t>
  </si>
  <si>
    <t>SECTION I</t>
  </si>
  <si>
    <t>Hébergement et de restauration</t>
  </si>
  <si>
    <t>SECTION J</t>
  </si>
  <si>
    <t>Information et de communication</t>
  </si>
  <si>
    <t>SECTION K</t>
  </si>
  <si>
    <t>Activités finanicères et d'assurance</t>
  </si>
  <si>
    <t>SECTION L</t>
  </si>
  <si>
    <t>Activités immobilières</t>
  </si>
  <si>
    <t>SECTION M</t>
  </si>
  <si>
    <t>Activités spécialisées, scientifiques et techniques</t>
  </si>
  <si>
    <t>SECTION N</t>
  </si>
  <si>
    <t>Activités de services administratifs et de soutien</t>
  </si>
  <si>
    <t>SECTION O</t>
  </si>
  <si>
    <t>Administration publique</t>
  </si>
  <si>
    <t xml:space="preserve">SECTION P </t>
  </si>
  <si>
    <t>Enseignement</t>
  </si>
  <si>
    <t>SECTION Q</t>
  </si>
  <si>
    <t>Santé humaine et action sociale</t>
  </si>
  <si>
    <t>SECTION R</t>
  </si>
  <si>
    <t>Arts, spectacles et activités récréatives</t>
  </si>
  <si>
    <t>SECTION S</t>
  </si>
  <si>
    <t>Autres activités de services</t>
  </si>
  <si>
    <t>SECTION T</t>
  </si>
  <si>
    <t>Activités des ménages en tant qu'employeurs, activités indifférenciées des ménages en tant que producteurs de biens et services pour usage propre</t>
  </si>
  <si>
    <t xml:space="preserve">SECTION U </t>
  </si>
  <si>
    <t>Activités extra-territoriales</t>
  </si>
  <si>
    <t>VAE CDD</t>
  </si>
  <si>
    <t>COÛT TOTAL DES VAE CDD (en €uros)</t>
  </si>
  <si>
    <t>Nombre de VAE CDD</t>
  </si>
  <si>
    <t xml:space="preserve">Nombre d'heures- stagiaires VAE CDD </t>
  </si>
  <si>
    <t xml:space="preserve">Nombre de VAE CDD </t>
  </si>
  <si>
    <t>de 200 à 299</t>
  </si>
  <si>
    <t>de 300 à 499</t>
  </si>
  <si>
    <t>Domaines des services technico-professionnels</t>
  </si>
  <si>
    <t>Domaines technico-professionnels de la production</t>
  </si>
  <si>
    <t>1er registre, enregistrement de droit
 (Ministères en charge du travail, de l'emploi, de la Santé, de l'education Nationale, de la jeunesse, des sports, de l'enseignement supérieur et de la recherche, de la cohésion sociale et des solidarités, de l'agriculture, l'alimentation, la Pêche)</t>
  </si>
  <si>
    <t>Classification par tranche d'âge</t>
  </si>
  <si>
    <t>VAE CDD : REPARTITION DES ENGAGEMENTS CORRESPONDANTS SELON LA TAILLE DES ENTREPRISES</t>
  </si>
  <si>
    <t xml:space="preserve">VAE CDD : REPARTITION DES COÛTS PEDAGOGIQUES SELON UNE PRISE EN CHARGE TOTALE ET PARTIELLE                     </t>
  </si>
  <si>
    <t>VAE CDD : CERTIFICATEURS ET NIVEAUX VISES</t>
  </si>
  <si>
    <t>VAE CDD : SPECIALITES DE FORMATION</t>
  </si>
  <si>
    <t>VAE CDD : REGIONALISATION</t>
  </si>
  <si>
    <t>coûts d'accompagne-ment</t>
  </si>
  <si>
    <t>VAE CDD : ANALYSE DES DEMANDES TRAITÉES ET NOMBRE GERES PAR OPACIF EN 2015</t>
  </si>
  <si>
    <t>VAE CDD : REPARTITION DU NOMBRE SELON LE SEXE ET LA CSP</t>
  </si>
  <si>
    <t>VAE CDD : REPARTITION DU NOMBRE SELON LE SEXE ET L'ÂGE</t>
  </si>
  <si>
    <t>VAE CDD : REPARTITION DU NOMBRE SELON LA TAILLE DES ENTREPRISES</t>
  </si>
  <si>
    <t>VAE CDD : SECTEURS D'ACTIVITE DES BENEFICIAIRES DE FORMATION AU COURS DE L'ANNEE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</si>
</sst>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12" x14ac:knownFonts="1">
    <font>
      <sz val="10"/>
      <color theme="1"/>
      <name val="Century Gothic"/>
      <family val="2"/>
    </font>
    <font>
      <sz val="10"/>
      <name val="Arial"/>
      <family val="2"/>
    </font>
    <font>
      <sz val="10"/>
      <name val="Century Gothic"/>
      <family val="2"/>
    </font>
    <font>
      <b/>
      <sz val="10"/>
      <color theme="1"/>
      <name val="Century Gothic"/>
      <family val="2"/>
    </font>
    <font>
      <sz val="10"/>
      <name val="MS Sans Serif"/>
      <family val="2"/>
    </font>
    <font>
      <sz val="10"/>
      <color theme="2" tint="-0.749992370372631"/>
      <name val="Century Gothic"/>
      <family val="2"/>
    </font>
    <font>
      <b/>
      <sz val="10"/>
      <name val="Megi Sans"/>
    </font>
    <font>
      <b/>
      <sz val="10"/>
      <name val="Avenir"/>
      <family val="2"/>
    </font>
    <font>
      <sz val="10"/>
      <name val="Avenir"/>
      <family val="2"/>
    </font>
    <font>
      <b/>
      <sz val="10"/>
      <color rgb="FF0070C0"/>
      <name val="Avenir"/>
      <family val="2"/>
    </font>
    <font>
      <sz val="10"/>
      <color indexed="8"/>
      <name val="Avenir"/>
      <family val="2"/>
    </font>
    <font>
      <b/>
      <sz val="10"/>
      <color indexed="8"/>
      <name val="Avenir"/>
      <family val="2"/>
    </font>
  </fonts>
  <fills count="4">
    <fill>
      <patternFill patternType="none"/>
    </fill>
    <fill>
      <patternFill patternType="gray125"/>
    </fill>
    <fill>
      <patternFill patternType="solid">
        <fgColor theme="0" tint="-0.14999847407452621"/>
        <bgColor indexed="64"/>
      </patternFill>
    </fill>
    <fill>
      <patternFill patternType="solid">
        <fgColor rgb="FFAA7939"/>
        <bgColor indexed="64"/>
      </patternFill>
    </fill>
  </fills>
  <borders count="69">
    <border>
      <left/>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right style="thin">
        <color theme="0" tint="-0.499984740745262"/>
      </right>
      <top style="medium">
        <color theme="0" tint="-0.499984740745262"/>
      </top>
      <bottom style="thin">
        <color theme="0" tint="-0.499984740745262"/>
      </bottom>
      <diagonal/>
    </border>
    <border>
      <left/>
      <right style="thin">
        <color theme="0" tint="-0.499984740745262"/>
      </right>
      <top style="medium">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medium">
        <color theme="0" tint="-0.499984740745262"/>
      </right>
      <top style="medium">
        <color theme="0" tint="-0.499984740745262"/>
      </top>
      <bottom style="medium">
        <color theme="0" tint="-0.499984740745262"/>
      </bottom>
      <diagonal/>
    </border>
    <border>
      <left style="thin">
        <color theme="0" tint="-0.499984740745262"/>
      </left>
      <right/>
      <top style="medium">
        <color theme="0" tint="-0.499984740745262"/>
      </top>
      <bottom style="medium">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diagonal/>
    </border>
    <border>
      <left style="thin">
        <color theme="0" tint="-0.499984740745262"/>
      </left>
      <right/>
      <top style="medium">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bottom style="thin">
        <color theme="0" tint="-0.499984740745262"/>
      </bottom>
      <diagonal/>
    </border>
    <border>
      <left style="medium">
        <color theme="0" tint="-0.499984740745262"/>
      </left>
      <right/>
      <top style="thin">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right style="medium">
        <color theme="0" tint="-0.499984740745262"/>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medium">
        <color theme="0" tint="-0.499984740745262"/>
      </bottom>
      <diagonal/>
    </border>
    <border>
      <left/>
      <right style="thin">
        <color theme="0" tint="-0.499984740745262"/>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right style="thin">
        <color theme="0" tint="-0.499984740745262"/>
      </right>
      <top style="medium">
        <color theme="0" tint="-0.499984740745262"/>
      </top>
      <bottom/>
      <diagonal/>
    </border>
    <border>
      <left style="thin">
        <color theme="0" tint="-0.499984740745262"/>
      </left>
      <right/>
      <top style="medium">
        <color theme="0" tint="-0.499984740745262"/>
      </top>
      <bottom/>
      <diagonal/>
    </border>
    <border>
      <left/>
      <right/>
      <top/>
      <bottom style="medium">
        <color theme="0" tint="-0.499984740745262"/>
      </bottom>
      <diagonal/>
    </border>
  </borders>
  <cellStyleXfs count="3">
    <xf numFmtId="0" fontId="0" fillId="0" borderId="0"/>
    <xf numFmtId="0" fontId="1" fillId="0" borderId="0"/>
    <xf numFmtId="0" fontId="4" fillId="0" borderId="0"/>
  </cellStyleXfs>
  <cellXfs count="221">
    <xf numFmtId="0" fontId="0" fillId="0" borderId="0" xfId="0"/>
    <xf numFmtId="0" fontId="0" fillId="0" borderId="0" xfId="0" applyFont="1" applyAlignment="1">
      <alignment vertical="center" wrapText="1"/>
    </xf>
    <xf numFmtId="0" fontId="3" fillId="0" borderId="0" xfId="0" applyFont="1" applyAlignment="1">
      <alignment vertical="center" wrapText="1"/>
    </xf>
    <xf numFmtId="0" fontId="5" fillId="0" borderId="0" xfId="0" applyFont="1" applyAlignment="1">
      <alignment vertical="center" wrapText="1"/>
    </xf>
    <xf numFmtId="0" fontId="7" fillId="0" borderId="33" xfId="1" applyFont="1" applyFill="1" applyBorder="1" applyAlignment="1" applyProtection="1">
      <alignment horizontal="centerContinuous" vertical="center" wrapText="1"/>
    </xf>
    <xf numFmtId="0" fontId="7" fillId="0" borderId="3" xfId="1" applyFont="1" applyFill="1" applyBorder="1" applyAlignment="1" applyProtection="1">
      <alignment horizontal="centerContinuous" vertical="center" wrapText="1"/>
    </xf>
    <xf numFmtId="0" fontId="7" fillId="0" borderId="47" xfId="1" applyFont="1" applyFill="1" applyBorder="1" applyAlignment="1" applyProtection="1">
      <alignment horizontal="centerContinuous" vertical="center" wrapText="1"/>
    </xf>
    <xf numFmtId="0" fontId="8" fillId="0" borderId="35" xfId="1" applyFont="1" applyFill="1" applyBorder="1" applyAlignment="1" applyProtection="1">
      <alignment horizontal="center" vertical="center" wrapText="1"/>
    </xf>
    <xf numFmtId="0" fontId="8" fillId="0" borderId="9" xfId="1" applyFont="1" applyFill="1" applyBorder="1" applyAlignment="1" applyProtection="1">
      <alignment horizontal="center" vertical="center" wrapText="1"/>
    </xf>
    <xf numFmtId="0" fontId="8" fillId="0" borderId="42" xfId="1" applyFont="1" applyFill="1" applyBorder="1" applyAlignment="1" applyProtection="1">
      <alignment horizontal="center" vertical="center" wrapText="1"/>
    </xf>
    <xf numFmtId="0" fontId="8" fillId="0" borderId="1" xfId="1" applyFont="1" applyFill="1" applyBorder="1" applyAlignment="1" applyProtection="1">
      <alignment horizontal="center" vertical="center" wrapText="1"/>
    </xf>
    <xf numFmtId="0" fontId="8" fillId="0" borderId="14" xfId="1" applyFont="1" applyFill="1" applyBorder="1" applyAlignment="1" applyProtection="1">
      <alignment horizontal="center" vertical="center" wrapText="1"/>
    </xf>
    <xf numFmtId="0" fontId="8" fillId="0" borderId="15" xfId="1" applyFont="1" applyFill="1" applyBorder="1" applyAlignment="1" applyProtection="1">
      <alignment horizontal="center" vertical="center" wrapText="1"/>
    </xf>
    <xf numFmtId="0" fontId="8" fillId="0" borderId="39" xfId="1" applyFont="1" applyFill="1" applyBorder="1" applyAlignment="1" applyProtection="1">
      <alignment horizontal="center" vertical="center" wrapText="1"/>
    </xf>
    <xf numFmtId="0" fontId="7" fillId="2" borderId="1" xfId="1" applyFont="1" applyFill="1" applyBorder="1" applyAlignment="1" applyProtection="1">
      <alignment horizontal="center" vertical="center" wrapText="1"/>
    </xf>
    <xf numFmtId="0" fontId="8" fillId="0" borderId="49" xfId="1" applyFont="1" applyFill="1" applyBorder="1" applyAlignment="1" applyProtection="1">
      <alignment horizontal="center" vertical="center" wrapText="1"/>
    </xf>
    <xf numFmtId="164" fontId="8" fillId="0" borderId="37" xfId="1" applyNumberFormat="1" applyFont="1" applyFill="1" applyBorder="1" applyAlignment="1" applyProtection="1">
      <alignment horizontal="right" vertical="center" wrapText="1"/>
      <protection locked="0"/>
    </xf>
    <xf numFmtId="164" fontId="8" fillId="0" borderId="6" xfId="1" applyNumberFormat="1" applyFont="1" applyFill="1" applyBorder="1" applyAlignment="1" applyProtection="1">
      <alignment horizontal="right" vertical="center" wrapText="1"/>
      <protection locked="0"/>
    </xf>
    <xf numFmtId="164" fontId="8" fillId="0" borderId="41" xfId="1" applyNumberFormat="1" applyFont="1" applyFill="1" applyBorder="1" applyAlignment="1" applyProtection="1">
      <alignment horizontal="right" vertical="center" wrapText="1"/>
      <protection locked="0"/>
    </xf>
    <xf numFmtId="164" fontId="9" fillId="2" borderId="44" xfId="1" applyNumberFormat="1" applyFont="1" applyFill="1" applyBorder="1" applyAlignment="1" applyProtection="1">
      <alignment horizontal="right" vertical="center" wrapText="1"/>
    </xf>
    <xf numFmtId="164" fontId="9" fillId="2" borderId="34" xfId="1" applyNumberFormat="1" applyFont="1" applyFill="1" applyBorder="1" applyAlignment="1" applyProtection="1">
      <alignment horizontal="right" vertical="center" wrapText="1"/>
    </xf>
    <xf numFmtId="164" fontId="9" fillId="2" borderId="15" xfId="1" applyNumberFormat="1" applyFont="1" applyFill="1" applyBorder="1" applyAlignment="1" applyProtection="1">
      <alignment horizontal="right" vertical="center" wrapText="1"/>
    </xf>
    <xf numFmtId="164" fontId="9" fillId="2" borderId="39" xfId="1" applyNumberFormat="1" applyFont="1" applyFill="1" applyBorder="1" applyAlignment="1" applyProtection="1">
      <alignment horizontal="right" vertical="center" wrapText="1"/>
    </xf>
    <xf numFmtId="164" fontId="9" fillId="2" borderId="1" xfId="1" applyNumberFormat="1" applyFont="1" applyFill="1" applyBorder="1" applyAlignment="1" applyProtection="1">
      <alignment horizontal="right" vertical="center" wrapText="1"/>
    </xf>
    <xf numFmtId="0" fontId="8" fillId="0" borderId="34" xfId="1" applyFont="1" applyFill="1" applyBorder="1" applyAlignment="1" applyProtection="1">
      <alignment horizontal="center" vertical="center" wrapText="1"/>
    </xf>
    <xf numFmtId="3" fontId="8" fillId="0" borderId="34" xfId="1" applyNumberFormat="1" applyFont="1" applyFill="1" applyBorder="1" applyAlignment="1" applyProtection="1">
      <alignment horizontal="right" vertical="center" wrapText="1"/>
      <protection locked="0"/>
    </xf>
    <xf numFmtId="3" fontId="8" fillId="0" borderId="15" xfId="1" applyNumberFormat="1" applyFont="1" applyFill="1" applyBorder="1" applyAlignment="1" applyProtection="1">
      <alignment horizontal="right" vertical="center" wrapText="1"/>
      <protection locked="0"/>
    </xf>
    <xf numFmtId="3" fontId="8" fillId="0" borderId="39" xfId="1" applyNumberFormat="1" applyFont="1" applyFill="1" applyBorder="1" applyAlignment="1" applyProtection="1">
      <alignment horizontal="right" vertical="center" wrapText="1"/>
      <protection locked="0"/>
    </xf>
    <xf numFmtId="3" fontId="9" fillId="2" borderId="1" xfId="1" applyNumberFormat="1" applyFont="1" applyFill="1" applyBorder="1" applyAlignment="1" applyProtection="1">
      <alignment horizontal="right" vertical="center" wrapText="1"/>
    </xf>
    <xf numFmtId="0" fontId="8" fillId="0" borderId="29" xfId="1" applyFont="1" applyFill="1" applyBorder="1" applyAlignment="1" applyProtection="1">
      <alignment horizontal="center" vertical="center" wrapText="1"/>
    </xf>
    <xf numFmtId="0" fontId="8" fillId="0" borderId="32" xfId="1" applyFont="1" applyFill="1" applyBorder="1" applyAlignment="1" applyProtection="1">
      <alignment horizontal="center" vertical="center" wrapText="1"/>
    </xf>
    <xf numFmtId="3" fontId="8" fillId="0" borderId="2" xfId="1" applyNumberFormat="1" applyFont="1" applyFill="1" applyBorder="1" applyAlignment="1" applyProtection="1">
      <alignment horizontal="right" vertical="center" wrapText="1"/>
      <protection locked="0"/>
    </xf>
    <xf numFmtId="3" fontId="8" fillId="0" borderId="3" xfId="1" applyNumberFormat="1" applyFont="1" applyFill="1" applyBorder="1" applyAlignment="1" applyProtection="1">
      <alignment horizontal="right" vertical="center" wrapText="1"/>
      <protection locked="0"/>
    </xf>
    <xf numFmtId="3" fontId="8" fillId="0" borderId="47" xfId="1" applyNumberFormat="1" applyFont="1" applyFill="1" applyBorder="1" applyAlignment="1" applyProtection="1">
      <alignment horizontal="right" vertical="center" wrapText="1"/>
      <protection locked="0"/>
    </xf>
    <xf numFmtId="3" fontId="9" fillId="2" borderId="49" xfId="1" applyNumberFormat="1" applyFont="1" applyFill="1" applyBorder="1" applyAlignment="1" applyProtection="1">
      <alignment horizontal="right" vertical="center" wrapText="1"/>
    </xf>
    <xf numFmtId="0" fontId="8" fillId="0" borderId="53" xfId="1" applyFont="1" applyFill="1" applyBorder="1" applyAlignment="1" applyProtection="1">
      <alignment horizontal="center" vertical="center" wrapText="1"/>
    </xf>
    <xf numFmtId="0" fontId="7" fillId="2" borderId="29" xfId="1" applyFont="1" applyFill="1" applyBorder="1" applyAlignment="1" applyProtection="1">
      <alignment horizontal="center" vertical="center" wrapText="1"/>
    </xf>
    <xf numFmtId="3" fontId="9" fillId="2" borderId="14" xfId="1" applyNumberFormat="1" applyFont="1" applyFill="1" applyBorder="1" applyAlignment="1" applyProtection="1">
      <alignment horizontal="right" vertical="center" wrapText="1"/>
    </xf>
    <xf numFmtId="3" fontId="9" fillId="2" borderId="15" xfId="1" applyNumberFormat="1" applyFont="1" applyFill="1" applyBorder="1" applyAlignment="1" applyProtection="1">
      <alignment horizontal="right" vertical="center" wrapText="1"/>
    </xf>
    <xf numFmtId="3" fontId="9" fillId="2" borderId="39" xfId="1" applyNumberFormat="1" applyFont="1" applyFill="1" applyBorder="1" applyAlignment="1" applyProtection="1">
      <alignment horizontal="right" vertical="center" wrapText="1"/>
    </xf>
    <xf numFmtId="3" fontId="8" fillId="0" borderId="63" xfId="1" applyNumberFormat="1" applyFont="1" applyFill="1" applyBorder="1" applyAlignment="1" applyProtection="1">
      <alignment horizontal="right" vertical="center" wrapText="1"/>
      <protection locked="0"/>
    </xf>
    <xf numFmtId="3" fontId="8" fillId="0" borderId="64" xfId="1" applyNumberFormat="1" applyFont="1" applyFill="1" applyBorder="1" applyAlignment="1" applyProtection="1">
      <alignment horizontal="right" vertical="center" wrapText="1"/>
      <protection locked="0"/>
    </xf>
    <xf numFmtId="3" fontId="8" fillId="0" borderId="65" xfId="1" applyNumberFormat="1" applyFont="1" applyFill="1" applyBorder="1" applyAlignment="1" applyProtection="1">
      <alignment horizontal="right" vertical="center" wrapText="1"/>
      <protection locked="0"/>
    </xf>
    <xf numFmtId="3" fontId="9" fillId="2" borderId="55" xfId="1" applyNumberFormat="1" applyFont="1" applyFill="1" applyBorder="1" applyAlignment="1" applyProtection="1">
      <alignment horizontal="right" vertical="center" wrapText="1"/>
    </xf>
    <xf numFmtId="0" fontId="8" fillId="0" borderId="16" xfId="1" applyFont="1" applyFill="1" applyBorder="1" applyAlignment="1" applyProtection="1">
      <alignment horizontal="center" vertical="center" wrapText="1"/>
    </xf>
    <xf numFmtId="3" fontId="8" fillId="0" borderId="43" xfId="1" applyNumberFormat="1" applyFont="1" applyFill="1" applyBorder="1" applyAlignment="1" applyProtection="1">
      <alignment horizontal="right" vertical="center" wrapText="1"/>
      <protection locked="0"/>
    </xf>
    <xf numFmtId="3" fontId="8" fillId="0" borderId="36" xfId="1" applyNumberFormat="1" applyFont="1" applyFill="1" applyBorder="1" applyAlignment="1" applyProtection="1">
      <alignment horizontal="right" vertical="center" wrapText="1"/>
      <protection locked="0"/>
    </xf>
    <xf numFmtId="3" fontId="8" fillId="2" borderId="13" xfId="1" applyNumberFormat="1" applyFont="1" applyFill="1" applyBorder="1" applyAlignment="1" applyProtection="1">
      <alignment horizontal="center" vertical="center" wrapText="1"/>
    </xf>
    <xf numFmtId="3" fontId="8" fillId="0" borderId="44" xfId="1" applyNumberFormat="1" applyFont="1" applyFill="1" applyBorder="1" applyAlignment="1" applyProtection="1">
      <alignment horizontal="right" vertical="center" wrapText="1"/>
      <protection locked="0"/>
    </xf>
    <xf numFmtId="3" fontId="8" fillId="0" borderId="37" xfId="1" applyNumberFormat="1" applyFont="1" applyFill="1" applyBorder="1" applyAlignment="1" applyProtection="1">
      <alignment horizontal="right" vertical="center" wrapText="1"/>
      <protection locked="0"/>
    </xf>
    <xf numFmtId="3" fontId="8" fillId="0" borderId="7" xfId="1" applyNumberFormat="1" applyFont="1" applyFill="1" applyBorder="1" applyAlignment="1" applyProtection="1">
      <alignment horizontal="right" vertical="center" wrapText="1"/>
      <protection locked="0"/>
    </xf>
    <xf numFmtId="0" fontId="8" fillId="0" borderId="50" xfId="1" applyFont="1" applyFill="1" applyBorder="1" applyAlignment="1" applyProtection="1">
      <alignment horizontal="center" vertical="center" wrapText="1"/>
    </xf>
    <xf numFmtId="3" fontId="9" fillId="2" borderId="34" xfId="1" applyNumberFormat="1" applyFont="1" applyFill="1" applyBorder="1" applyAlignment="1" applyProtection="1">
      <alignment horizontal="right" vertical="center" wrapText="1"/>
    </xf>
    <xf numFmtId="3" fontId="9" fillId="2" borderId="16" xfId="1" applyNumberFormat="1" applyFont="1" applyFill="1" applyBorder="1" applyAlignment="1" applyProtection="1">
      <alignment horizontal="right" vertical="center" wrapText="1"/>
    </xf>
    <xf numFmtId="0" fontId="8" fillId="0" borderId="8" xfId="1" applyFont="1" applyFill="1" applyBorder="1" applyAlignment="1" applyProtection="1">
      <alignment horizontal="center" vertical="center" wrapText="1"/>
    </xf>
    <xf numFmtId="3" fontId="9" fillId="2" borderId="43" xfId="1" applyNumberFormat="1" applyFont="1" applyFill="1" applyBorder="1" applyAlignment="1" applyProtection="1">
      <alignment vertical="center" wrapText="1"/>
    </xf>
    <xf numFmtId="0" fontId="8" fillId="0" borderId="5" xfId="1" applyFont="1" applyFill="1" applyBorder="1" applyAlignment="1" applyProtection="1">
      <alignment horizontal="center" vertical="center" wrapText="1"/>
    </xf>
    <xf numFmtId="3" fontId="9" fillId="2" borderId="58" xfId="1" applyNumberFormat="1" applyFont="1" applyFill="1" applyBorder="1" applyAlignment="1" applyProtection="1">
      <alignment vertical="center" wrapText="1"/>
    </xf>
    <xf numFmtId="3" fontId="9" fillId="2" borderId="44" xfId="1" applyNumberFormat="1" applyFont="1" applyFill="1" applyBorder="1" applyAlignment="1" applyProtection="1">
      <alignment vertical="center" wrapText="1"/>
    </xf>
    <xf numFmtId="3" fontId="9" fillId="2" borderId="30" xfId="1" applyNumberFormat="1" applyFont="1" applyFill="1" applyBorder="1" applyAlignment="1" applyProtection="1">
      <alignment vertical="center" wrapText="1"/>
    </xf>
    <xf numFmtId="3" fontId="9" fillId="2" borderId="1" xfId="1" applyNumberFormat="1" applyFont="1" applyFill="1" applyBorder="1" applyAlignment="1" applyProtection="1">
      <alignment vertical="center" wrapText="1"/>
    </xf>
    <xf numFmtId="0" fontId="8" fillId="0" borderId="11" xfId="1" applyFont="1" applyFill="1" applyBorder="1" applyAlignment="1" applyProtection="1">
      <alignment horizontal="center" vertical="center" wrapText="1"/>
    </xf>
    <xf numFmtId="3" fontId="8" fillId="0" borderId="43" xfId="1" applyNumberFormat="1" applyFont="1" applyFill="1" applyBorder="1" applyAlignment="1" applyProtection="1">
      <alignment vertical="center" wrapText="1"/>
      <protection locked="0"/>
    </xf>
    <xf numFmtId="3" fontId="8" fillId="0" borderId="44" xfId="1" applyNumberFormat="1" applyFont="1" applyFill="1" applyBorder="1" applyAlignment="1" applyProtection="1">
      <alignment vertical="center" wrapText="1"/>
      <protection locked="0"/>
    </xf>
    <xf numFmtId="0" fontId="7" fillId="2" borderId="14" xfId="1" applyFont="1" applyFill="1" applyBorder="1" applyAlignment="1" applyProtection="1">
      <alignment horizontal="center" vertical="center" wrapText="1"/>
    </xf>
    <xf numFmtId="0" fontId="8" fillId="0" borderId="60"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8" fillId="0" borderId="11"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0" borderId="5" xfId="2" applyFont="1" applyFill="1" applyBorder="1" applyAlignment="1">
      <alignment horizontal="center" vertical="center"/>
    </xf>
    <xf numFmtId="3" fontId="8" fillId="0" borderId="48" xfId="1" applyNumberFormat="1" applyFont="1" applyFill="1" applyBorder="1" applyAlignment="1" applyProtection="1">
      <alignment vertical="center" wrapText="1"/>
      <protection locked="0"/>
    </xf>
    <xf numFmtId="164" fontId="8" fillId="0" borderId="36" xfId="1" applyNumberFormat="1" applyFont="1" applyFill="1" applyBorder="1" applyAlignment="1" applyProtection="1">
      <alignment horizontal="right" vertical="center" wrapText="1"/>
      <protection locked="0"/>
    </xf>
    <xf numFmtId="164" fontId="8" fillId="0" borderId="12" xfId="1" applyNumberFormat="1" applyFont="1" applyFill="1" applyBorder="1" applyAlignment="1" applyProtection="1">
      <alignment horizontal="right" vertical="center" wrapText="1"/>
      <protection locked="0"/>
    </xf>
    <xf numFmtId="164" fontId="8" fillId="0" borderId="40" xfId="1" applyNumberFormat="1" applyFont="1" applyFill="1" applyBorder="1" applyAlignment="1" applyProtection="1">
      <alignment horizontal="right" vertical="center" wrapText="1"/>
      <protection locked="0"/>
    </xf>
    <xf numFmtId="164" fontId="9" fillId="2" borderId="43" xfId="1" applyNumberFormat="1" applyFont="1" applyFill="1" applyBorder="1" applyAlignment="1" applyProtection="1">
      <alignment horizontal="right" vertical="center" wrapText="1"/>
    </xf>
    <xf numFmtId="0" fontId="8" fillId="0" borderId="45" xfId="1" applyFont="1" applyFill="1" applyBorder="1" applyAlignment="1" applyProtection="1">
      <alignment horizontal="center" vertical="center" wrapText="1"/>
    </xf>
    <xf numFmtId="3" fontId="8" fillId="0" borderId="19" xfId="1" applyNumberFormat="1" applyFont="1" applyFill="1" applyBorder="1" applyAlignment="1" applyProtection="1">
      <alignment horizontal="right" vertical="center" wrapText="1"/>
      <protection locked="0"/>
    </xf>
    <xf numFmtId="3" fontId="8" fillId="0" borderId="20" xfId="1" applyNumberFormat="1" applyFont="1" applyFill="1" applyBorder="1" applyAlignment="1" applyProtection="1">
      <alignment horizontal="right" vertical="center" wrapText="1"/>
      <protection locked="0"/>
    </xf>
    <xf numFmtId="3" fontId="8" fillId="0" borderId="46" xfId="1" applyNumberFormat="1" applyFont="1" applyFill="1" applyBorder="1" applyAlignment="1" applyProtection="1">
      <alignment horizontal="right" vertical="center" wrapText="1"/>
      <protection locked="0"/>
    </xf>
    <xf numFmtId="3" fontId="9" fillId="2" borderId="48" xfId="1" applyNumberFormat="1" applyFont="1" applyFill="1" applyBorder="1" applyAlignment="1" applyProtection="1">
      <alignment horizontal="right" vertical="center" wrapText="1"/>
    </xf>
    <xf numFmtId="0" fontId="7" fillId="0" borderId="29" xfId="1" applyFont="1" applyFill="1" applyBorder="1" applyAlignment="1" applyProtection="1">
      <alignment horizontal="center" vertical="center" wrapText="1"/>
    </xf>
    <xf numFmtId="0" fontId="8" fillId="0" borderId="55" xfId="1" applyFont="1" applyFill="1" applyBorder="1" applyAlignment="1" applyProtection="1">
      <alignment horizontal="center" vertical="center" wrapText="1"/>
    </xf>
    <xf numFmtId="164" fontId="8" fillId="0" borderId="63" xfId="1" applyNumberFormat="1" applyFont="1" applyFill="1" applyBorder="1" applyAlignment="1" applyProtection="1">
      <alignment vertical="center" wrapText="1"/>
      <protection locked="0"/>
    </xf>
    <xf numFmtId="164" fontId="8" fillId="0" borderId="64" xfId="1" applyNumberFormat="1" applyFont="1" applyFill="1" applyBorder="1" applyAlignment="1" applyProtection="1">
      <alignment vertical="center" wrapText="1"/>
      <protection locked="0"/>
    </xf>
    <xf numFmtId="164" fontId="8" fillId="0" borderId="65" xfId="1" applyNumberFormat="1" applyFont="1" applyFill="1" applyBorder="1" applyAlignment="1" applyProtection="1">
      <alignment vertical="center" wrapText="1"/>
      <protection locked="0"/>
    </xf>
    <xf numFmtId="164" fontId="8" fillId="0" borderId="55" xfId="1" applyNumberFormat="1" applyFont="1" applyFill="1" applyBorder="1" applyAlignment="1" applyProtection="1">
      <alignment vertical="center" wrapText="1"/>
      <protection locked="0"/>
    </xf>
    <xf numFmtId="3" fontId="8" fillId="0" borderId="34" xfId="0" applyNumberFormat="1" applyFont="1" applyFill="1" applyBorder="1" applyAlignment="1">
      <alignment vertical="center"/>
    </xf>
    <xf numFmtId="3" fontId="8" fillId="0" borderId="15" xfId="0" applyNumberFormat="1" applyFont="1" applyFill="1" applyBorder="1" applyAlignment="1">
      <alignment vertical="center"/>
    </xf>
    <xf numFmtId="3" fontId="8" fillId="0" borderId="39" xfId="0" applyNumberFormat="1" applyFont="1" applyFill="1" applyBorder="1" applyAlignment="1">
      <alignment vertical="center"/>
    </xf>
    <xf numFmtId="3" fontId="9" fillId="2" borderId="1" xfId="1" applyNumberFormat="1" applyFont="1" applyFill="1" applyBorder="1" applyAlignment="1" applyProtection="1">
      <alignment horizontal="right" vertical="center"/>
    </xf>
    <xf numFmtId="3" fontId="8" fillId="0" borderId="36" xfId="0" applyNumberFormat="1" applyFont="1" applyFill="1" applyBorder="1" applyAlignment="1">
      <alignment vertical="center"/>
    </xf>
    <xf numFmtId="3" fontId="8" fillId="0" borderId="12" xfId="0" applyNumberFormat="1" applyFont="1" applyFill="1" applyBorder="1" applyAlignment="1">
      <alignment vertical="center"/>
    </xf>
    <xf numFmtId="3" fontId="8" fillId="0" borderId="40" xfId="0" applyNumberFormat="1" applyFont="1" applyFill="1" applyBorder="1" applyAlignment="1">
      <alignment vertical="center"/>
    </xf>
    <xf numFmtId="3" fontId="9" fillId="2" borderId="43" xfId="1" applyNumberFormat="1" applyFont="1" applyFill="1" applyBorder="1" applyAlignment="1" applyProtection="1">
      <alignment horizontal="right" vertical="center"/>
    </xf>
    <xf numFmtId="3" fontId="8" fillId="0" borderId="37" xfId="0" applyNumberFormat="1" applyFont="1" applyFill="1" applyBorder="1" applyAlignment="1">
      <alignment vertical="center"/>
    </xf>
    <xf numFmtId="3" fontId="8" fillId="0" borderId="6" xfId="0" applyNumberFormat="1" applyFont="1" applyFill="1" applyBorder="1" applyAlignment="1">
      <alignment vertical="center"/>
    </xf>
    <xf numFmtId="3" fontId="8" fillId="0" borderId="41" xfId="0" applyNumberFormat="1" applyFont="1" applyFill="1" applyBorder="1" applyAlignment="1">
      <alignment vertical="center"/>
    </xf>
    <xf numFmtId="3" fontId="9" fillId="2" borderId="44" xfId="1" applyNumberFormat="1" applyFont="1" applyFill="1" applyBorder="1" applyAlignment="1" applyProtection="1">
      <alignment horizontal="right" vertical="center"/>
    </xf>
    <xf numFmtId="0" fontId="8" fillId="0" borderId="23" xfId="0" applyFont="1" applyBorder="1" applyAlignment="1">
      <alignment horizontal="center" vertical="center" wrapText="1"/>
    </xf>
    <xf numFmtId="3" fontId="8" fillId="0" borderId="66" xfId="0" applyNumberFormat="1" applyFont="1" applyFill="1" applyBorder="1" applyAlignment="1">
      <alignment vertical="center"/>
    </xf>
    <xf numFmtId="3" fontId="8" fillId="0" borderId="22" xfId="0" applyNumberFormat="1" applyFont="1" applyFill="1" applyBorder="1" applyAlignment="1">
      <alignment vertical="center"/>
    </xf>
    <xf numFmtId="3" fontId="8" fillId="0" borderId="67" xfId="0" applyNumberFormat="1" applyFont="1" applyFill="1" applyBorder="1" applyAlignment="1">
      <alignment vertical="center"/>
    </xf>
    <xf numFmtId="3" fontId="9" fillId="2" borderId="54" xfId="1" applyNumberFormat="1" applyFont="1" applyFill="1" applyBorder="1" applyAlignment="1" applyProtection="1">
      <alignment horizontal="right" vertical="center"/>
    </xf>
    <xf numFmtId="3" fontId="9" fillId="2" borderId="34" xfId="0" applyNumberFormat="1" applyFont="1" applyFill="1" applyBorder="1" applyAlignment="1">
      <alignment vertical="center"/>
    </xf>
    <xf numFmtId="3" fontId="9" fillId="2" borderId="15" xfId="0" applyNumberFormat="1" applyFont="1" applyFill="1" applyBorder="1" applyAlignment="1">
      <alignment vertical="center"/>
    </xf>
    <xf numFmtId="3" fontId="9" fillId="2" borderId="39" xfId="0" applyNumberFormat="1" applyFont="1" applyFill="1" applyBorder="1" applyAlignment="1">
      <alignment vertical="center"/>
    </xf>
    <xf numFmtId="3" fontId="9" fillId="2" borderId="1" xfId="0" applyNumberFormat="1" applyFont="1" applyFill="1" applyBorder="1" applyAlignment="1">
      <alignment vertical="center"/>
    </xf>
    <xf numFmtId="0" fontId="8" fillId="0" borderId="59" xfId="1" applyFont="1" applyFill="1" applyBorder="1" applyAlignment="1" applyProtection="1">
      <alignment horizontal="center" vertical="center" wrapText="1"/>
    </xf>
    <xf numFmtId="0" fontId="8" fillId="0" borderId="10" xfId="1" applyFont="1" applyFill="1" applyBorder="1" applyAlignment="1" applyProtection="1">
      <alignment horizontal="center" vertical="center" wrapText="1"/>
    </xf>
    <xf numFmtId="3" fontId="9" fillId="2" borderId="57" xfId="1" applyNumberFormat="1" applyFont="1" applyFill="1" applyBorder="1" applyAlignment="1" applyProtection="1">
      <alignment vertical="center" wrapText="1"/>
    </xf>
    <xf numFmtId="3" fontId="9" fillId="2" borderId="47" xfId="1" applyNumberFormat="1" applyFont="1" applyFill="1" applyBorder="1" applyAlignment="1" applyProtection="1">
      <alignment vertical="center" wrapText="1"/>
    </xf>
    <xf numFmtId="3" fontId="9" fillId="2" borderId="4" xfId="1" applyNumberFormat="1" applyFont="1" applyFill="1" applyBorder="1" applyAlignment="1" applyProtection="1">
      <alignment vertical="center" wrapText="1"/>
    </xf>
    <xf numFmtId="3" fontId="8" fillId="0" borderId="58" xfId="1" applyNumberFormat="1" applyFont="1" applyFill="1" applyBorder="1" applyAlignment="1" applyProtection="1">
      <alignment vertical="center" wrapText="1"/>
      <protection locked="0"/>
    </xf>
    <xf numFmtId="3" fontId="8" fillId="0" borderId="41" xfId="1" applyNumberFormat="1" applyFont="1" applyFill="1" applyBorder="1" applyAlignment="1" applyProtection="1">
      <alignment vertical="center" wrapText="1"/>
      <protection locked="0"/>
    </xf>
    <xf numFmtId="3" fontId="8" fillId="0" borderId="7" xfId="1" applyNumberFormat="1" applyFont="1" applyFill="1" applyBorder="1" applyAlignment="1" applyProtection="1">
      <alignment vertical="center" wrapText="1"/>
      <protection locked="0"/>
    </xf>
    <xf numFmtId="3" fontId="9" fillId="2" borderId="41" xfId="1" applyNumberFormat="1" applyFont="1" applyFill="1" applyBorder="1" applyAlignment="1" applyProtection="1">
      <alignment vertical="center" wrapText="1"/>
    </xf>
    <xf numFmtId="3" fontId="9" fillId="2" borderId="7" xfId="1" applyNumberFormat="1" applyFont="1" applyFill="1" applyBorder="1" applyAlignment="1" applyProtection="1">
      <alignment vertical="center" wrapText="1"/>
    </xf>
    <xf numFmtId="3" fontId="9" fillId="2" borderId="39" xfId="1" applyNumberFormat="1" applyFont="1" applyFill="1" applyBorder="1" applyAlignment="1" applyProtection="1">
      <alignment vertical="center" wrapText="1"/>
    </xf>
    <xf numFmtId="3" fontId="9" fillId="2" borderId="16" xfId="1" applyNumberFormat="1" applyFont="1" applyFill="1" applyBorder="1" applyAlignment="1" applyProtection="1">
      <alignment vertical="center" wrapText="1"/>
    </xf>
    <xf numFmtId="3" fontId="9" fillId="0" borderId="49" xfId="1" applyNumberFormat="1" applyFont="1" applyFill="1" applyBorder="1" applyAlignment="1" applyProtection="1">
      <alignment vertical="center"/>
    </xf>
    <xf numFmtId="3" fontId="9" fillId="2" borderId="1" xfId="1" applyNumberFormat="1" applyFont="1" applyFill="1" applyBorder="1" applyAlignment="1" applyProtection="1">
      <alignment vertical="center"/>
    </xf>
    <xf numFmtId="0" fontId="6" fillId="3" borderId="14" xfId="1" applyFont="1" applyFill="1" applyBorder="1" applyAlignment="1" applyProtection="1">
      <alignment horizontal="left" vertical="center" wrapText="1"/>
    </xf>
    <xf numFmtId="0" fontId="6" fillId="3" borderId="15" xfId="1" applyFont="1" applyFill="1" applyBorder="1" applyAlignment="1" applyProtection="1">
      <alignment horizontal="left" vertical="center" wrapText="1"/>
    </xf>
    <xf numFmtId="0" fontId="6" fillId="3" borderId="16" xfId="1" applyFont="1" applyFill="1" applyBorder="1" applyAlignment="1" applyProtection="1">
      <alignment horizontal="left" vertical="center" wrapText="1"/>
    </xf>
    <xf numFmtId="0" fontId="7" fillId="0" borderId="49" xfId="1" applyFont="1" applyFill="1" applyBorder="1" applyAlignment="1" applyProtection="1">
      <alignment horizontal="center" vertical="center" wrapText="1"/>
    </xf>
    <xf numFmtId="0" fontId="7" fillId="0" borderId="45" xfId="1" applyFont="1" applyFill="1" applyBorder="1" applyAlignment="1" applyProtection="1">
      <alignment horizontal="center" vertical="center" wrapText="1"/>
    </xf>
    <xf numFmtId="0" fontId="6" fillId="3" borderId="29" xfId="1" applyFont="1" applyFill="1" applyBorder="1" applyAlignment="1" applyProtection="1">
      <alignment horizontal="left" vertical="center" wrapText="1"/>
    </xf>
    <xf numFmtId="0" fontId="6" fillId="3" borderId="30" xfId="1" applyFont="1" applyFill="1" applyBorder="1" applyAlignment="1" applyProtection="1">
      <alignment horizontal="left" vertical="center" wrapText="1"/>
    </xf>
    <xf numFmtId="0" fontId="6" fillId="3" borderId="38" xfId="1" applyFont="1" applyFill="1" applyBorder="1" applyAlignment="1" applyProtection="1">
      <alignment horizontal="left" vertical="center" wrapText="1"/>
    </xf>
    <xf numFmtId="0" fontId="6" fillId="3" borderId="21" xfId="1" applyFont="1" applyFill="1" applyBorder="1" applyAlignment="1" applyProtection="1">
      <alignment horizontal="left" vertical="center" wrapText="1"/>
    </xf>
    <xf numFmtId="0" fontId="6" fillId="3" borderId="22" xfId="1" applyFont="1" applyFill="1" applyBorder="1" applyAlignment="1" applyProtection="1">
      <alignment horizontal="left" vertical="center" wrapText="1"/>
    </xf>
    <xf numFmtId="0" fontId="6" fillId="3" borderId="18" xfId="1" applyFont="1" applyFill="1" applyBorder="1" applyAlignment="1" applyProtection="1">
      <alignment horizontal="left" vertical="center" wrapText="1"/>
    </xf>
    <xf numFmtId="0" fontId="6" fillId="3" borderId="29" xfId="1" applyFont="1" applyFill="1" applyBorder="1" applyAlignment="1">
      <alignment horizontal="left" vertical="center" wrapText="1"/>
    </xf>
    <xf numFmtId="0" fontId="6" fillId="3" borderId="30" xfId="1" applyFont="1" applyFill="1" applyBorder="1" applyAlignment="1">
      <alignment horizontal="left" vertical="center" wrapText="1"/>
    </xf>
    <xf numFmtId="0" fontId="6" fillId="3" borderId="38" xfId="1" applyFont="1" applyFill="1" applyBorder="1" applyAlignment="1">
      <alignment horizontal="left" vertical="center" wrapText="1"/>
    </xf>
    <xf numFmtId="0" fontId="8" fillId="0" borderId="29" xfId="0" applyFont="1" applyBorder="1" applyAlignment="1">
      <alignment horizontal="center" vertical="center" wrapText="1"/>
    </xf>
    <xf numFmtId="0" fontId="8" fillId="0" borderId="38" xfId="0" applyFont="1" applyBorder="1" applyAlignment="1">
      <alignment horizontal="center" vertical="center" wrapText="1"/>
    </xf>
    <xf numFmtId="0" fontId="7" fillId="2" borderId="29" xfId="1" applyFont="1" applyFill="1" applyBorder="1" applyAlignment="1" applyProtection="1">
      <alignment horizontal="center" vertical="center"/>
    </xf>
    <xf numFmtId="0" fontId="7" fillId="2" borderId="30" xfId="1" applyFont="1" applyFill="1" applyBorder="1" applyAlignment="1" applyProtection="1">
      <alignment horizontal="center" vertical="center"/>
    </xf>
    <xf numFmtId="0" fontId="7" fillId="2" borderId="38" xfId="1" applyFont="1" applyFill="1" applyBorder="1" applyAlignment="1" applyProtection="1">
      <alignment horizontal="center" vertical="center"/>
    </xf>
    <xf numFmtId="0" fontId="8" fillId="0" borderId="47" xfId="0" applyFont="1" applyBorder="1" applyAlignment="1">
      <alignment horizontal="center" vertical="center" wrapText="1"/>
    </xf>
    <xf numFmtId="0" fontId="8" fillId="0" borderId="42" xfId="0" applyFont="1" applyBorder="1" applyAlignment="1">
      <alignment horizontal="center" vertical="center" wrapText="1"/>
    </xf>
    <xf numFmtId="0" fontId="7" fillId="2" borderId="49" xfId="0" applyFont="1" applyFill="1" applyBorder="1" applyAlignment="1">
      <alignment horizontal="center" vertical="center"/>
    </xf>
    <xf numFmtId="0" fontId="7" fillId="2" borderId="45"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6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2" xfId="0" applyFont="1" applyBorder="1" applyAlignment="1">
      <alignment horizontal="center" vertical="center" wrapText="1"/>
    </xf>
    <xf numFmtId="0" fontId="6" fillId="3" borderId="29" xfId="0" applyFont="1" applyFill="1" applyBorder="1" applyAlignment="1">
      <alignment horizontal="left" vertical="center" wrapText="1"/>
    </xf>
    <xf numFmtId="0" fontId="6" fillId="3" borderId="30" xfId="0" applyFont="1" applyFill="1" applyBorder="1" applyAlignment="1">
      <alignment horizontal="left" vertical="center" wrapText="1"/>
    </xf>
    <xf numFmtId="0" fontId="6" fillId="3" borderId="38" xfId="0" applyFont="1" applyFill="1" applyBorder="1" applyAlignment="1">
      <alignment horizontal="left" vertical="center" wrapText="1"/>
    </xf>
    <xf numFmtId="0" fontId="8" fillId="0" borderId="23" xfId="0" applyFont="1" applyBorder="1" applyAlignment="1">
      <alignment horizontal="left" wrapText="1"/>
    </xf>
    <xf numFmtId="0" fontId="8" fillId="0" borderId="24" xfId="0" applyFont="1" applyBorder="1" applyAlignment="1">
      <alignment horizontal="left" wrapText="1"/>
    </xf>
    <xf numFmtId="0" fontId="8" fillId="0" borderId="28" xfId="0" applyFont="1" applyBorder="1" applyAlignment="1">
      <alignment horizontal="left" wrapText="1"/>
    </xf>
    <xf numFmtId="0" fontId="8" fillId="0" borderId="68" xfId="0" applyFont="1" applyBorder="1" applyAlignment="1">
      <alignment horizontal="left" wrapText="1"/>
    </xf>
    <xf numFmtId="0" fontId="8" fillId="0" borderId="56" xfId="0" applyFont="1" applyBorder="1" applyAlignment="1">
      <alignment horizontal="right" vertical="top"/>
    </xf>
    <xf numFmtId="0" fontId="8" fillId="0" borderId="62" xfId="0" applyFont="1" applyBorder="1" applyAlignment="1">
      <alignment horizontal="right" vertical="top"/>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 xfId="0" applyFont="1" applyBorder="1" applyAlignment="1">
      <alignment horizontal="center" vertical="center"/>
    </xf>
    <xf numFmtId="0" fontId="8" fillId="0" borderId="9" xfId="0" applyFont="1" applyBorder="1" applyAlignment="1">
      <alignment horizontal="center" vertical="center"/>
    </xf>
    <xf numFmtId="0" fontId="8" fillId="0" borderId="3"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9" xfId="1" applyFont="1" applyFill="1" applyBorder="1" applyAlignment="1" applyProtection="1">
      <alignment horizontal="left" vertical="center"/>
    </xf>
    <xf numFmtId="0" fontId="8" fillId="0" borderId="30" xfId="1" applyFont="1" applyFill="1" applyBorder="1" applyAlignment="1" applyProtection="1">
      <alignment horizontal="left" vertical="center"/>
    </xf>
    <xf numFmtId="0" fontId="8" fillId="0" borderId="38" xfId="1" applyFont="1" applyFill="1" applyBorder="1" applyAlignment="1" applyProtection="1">
      <alignment horizontal="left" vertical="center"/>
    </xf>
    <xf numFmtId="0" fontId="7" fillId="2" borderId="29" xfId="1" applyFont="1" applyFill="1" applyBorder="1" applyAlignment="1" applyProtection="1">
      <alignment horizontal="left" vertical="center"/>
    </xf>
    <xf numFmtId="0" fontId="7" fillId="2" borderId="30" xfId="1" applyFont="1" applyFill="1" applyBorder="1" applyAlignment="1" applyProtection="1">
      <alignment horizontal="left" vertical="center"/>
    </xf>
    <xf numFmtId="0" fontId="7" fillId="2" borderId="38" xfId="1" applyFont="1" applyFill="1" applyBorder="1" applyAlignment="1" applyProtection="1">
      <alignment horizontal="left" vertical="center"/>
    </xf>
    <xf numFmtId="0" fontId="7" fillId="2" borderId="5" xfId="1" applyFont="1" applyFill="1" applyBorder="1" applyAlignment="1" applyProtection="1">
      <alignment horizontal="center" vertical="center" wrapText="1"/>
    </xf>
    <xf numFmtId="0" fontId="7" fillId="2" borderId="6" xfId="1" applyFont="1" applyFill="1" applyBorder="1" applyAlignment="1" applyProtection="1">
      <alignment horizontal="center" vertical="center" wrapText="1"/>
    </xf>
    <xf numFmtId="0" fontId="7" fillId="2" borderId="7" xfId="1" applyFont="1" applyFill="1" applyBorder="1" applyAlignment="1" applyProtection="1">
      <alignment horizontal="center" vertical="center" wrapText="1"/>
    </xf>
    <xf numFmtId="0" fontId="8" fillId="0" borderId="6" xfId="1" applyFont="1" applyFill="1" applyBorder="1" applyAlignment="1" applyProtection="1">
      <alignment horizontal="center" vertical="center" wrapText="1"/>
    </xf>
    <xf numFmtId="0" fontId="8" fillId="0" borderId="7" xfId="1" applyFont="1" applyFill="1" applyBorder="1" applyAlignment="1" applyProtection="1">
      <alignment horizontal="center" vertical="center" wrapText="1"/>
    </xf>
    <xf numFmtId="0" fontId="7" fillId="2" borderId="19" xfId="1" applyFont="1" applyFill="1" applyBorder="1" applyAlignment="1" applyProtection="1">
      <alignment horizontal="center" vertical="center" wrapText="1"/>
    </xf>
    <xf numFmtId="0" fontId="7" fillId="2" borderId="20" xfId="1" applyFont="1" applyFill="1" applyBorder="1" applyAlignment="1" applyProtection="1">
      <alignment horizontal="center" vertical="center" wrapText="1"/>
    </xf>
    <xf numFmtId="0" fontId="7" fillId="2" borderId="17" xfId="1" applyFont="1" applyFill="1" applyBorder="1" applyAlignment="1" applyProtection="1">
      <alignment horizontal="center" vertical="center" wrapText="1"/>
    </xf>
    <xf numFmtId="0" fontId="7" fillId="2" borderId="14" xfId="1" applyFont="1" applyFill="1" applyBorder="1" applyAlignment="1" applyProtection="1">
      <alignment horizontal="center" vertical="center" wrapText="1"/>
    </xf>
    <xf numFmtId="0" fontId="7" fillId="2" borderId="15" xfId="1" applyFont="1" applyFill="1" applyBorder="1" applyAlignment="1" applyProtection="1">
      <alignment horizontal="center" vertical="center" wrapText="1"/>
    </xf>
    <xf numFmtId="0" fontId="7" fillId="2" borderId="16" xfId="1" applyFont="1" applyFill="1" applyBorder="1" applyAlignment="1" applyProtection="1">
      <alignment horizontal="center" vertical="center" wrapText="1"/>
    </xf>
    <xf numFmtId="1" fontId="7" fillId="0" borderId="23" xfId="1" applyNumberFormat="1" applyFont="1" applyFill="1" applyBorder="1" applyAlignment="1" applyProtection="1">
      <alignment horizontal="left" vertical="center" wrapText="1"/>
    </xf>
    <xf numFmtId="1" fontId="7" fillId="0" borderId="24" xfId="1" applyNumberFormat="1" applyFont="1" applyFill="1" applyBorder="1" applyAlignment="1" applyProtection="1">
      <alignment horizontal="left" vertical="center" wrapText="1"/>
    </xf>
    <xf numFmtId="1" fontId="7" fillId="0" borderId="25" xfId="1" applyNumberFormat="1" applyFont="1" applyFill="1" applyBorder="1" applyAlignment="1" applyProtection="1">
      <alignment horizontal="left" vertical="center" wrapText="1"/>
    </xf>
    <xf numFmtId="1" fontId="7" fillId="0" borderId="26" xfId="1" applyNumberFormat="1" applyFont="1" applyFill="1" applyBorder="1" applyAlignment="1" applyProtection="1">
      <alignment horizontal="left" vertical="center" wrapText="1"/>
    </xf>
    <xf numFmtId="1" fontId="7" fillId="0" borderId="0" xfId="1" applyNumberFormat="1" applyFont="1" applyFill="1" applyBorder="1" applyAlignment="1" applyProtection="1">
      <alignment horizontal="left" vertical="center" wrapText="1"/>
    </xf>
    <xf numFmtId="1" fontId="7" fillId="0" borderId="27" xfId="1" applyNumberFormat="1" applyFont="1" applyFill="1" applyBorder="1" applyAlignment="1" applyProtection="1">
      <alignment horizontal="left" vertical="center" wrapText="1"/>
    </xf>
    <xf numFmtId="1" fontId="8" fillId="0" borderId="26" xfId="1" applyNumberFormat="1" applyFont="1" applyFill="1" applyBorder="1" applyAlignment="1" applyProtection="1">
      <alignment horizontal="center" vertical="center"/>
    </xf>
    <xf numFmtId="1" fontId="8" fillId="0" borderId="27" xfId="1" applyNumberFormat="1" applyFont="1" applyFill="1" applyBorder="1" applyAlignment="1" applyProtection="1">
      <alignment horizontal="center" vertical="center"/>
    </xf>
    <xf numFmtId="1" fontId="8" fillId="0" borderId="28" xfId="1" applyNumberFormat="1" applyFont="1" applyFill="1" applyBorder="1" applyAlignment="1" applyProtection="1">
      <alignment horizontal="center" vertical="center"/>
    </xf>
    <xf numFmtId="1" fontId="8" fillId="0" borderId="31" xfId="1" applyNumberFormat="1" applyFont="1" applyFill="1" applyBorder="1" applyAlignment="1" applyProtection="1">
      <alignment horizontal="center" vertical="center"/>
    </xf>
    <xf numFmtId="0" fontId="8" fillId="0" borderId="2" xfId="1" applyFont="1" applyFill="1" applyBorder="1" applyAlignment="1" applyProtection="1">
      <alignment horizontal="center" vertical="center" wrapText="1"/>
    </xf>
    <xf numFmtId="0" fontId="8" fillId="0" borderId="3" xfId="1" applyFont="1" applyFill="1" applyBorder="1" applyAlignment="1" applyProtection="1">
      <alignment horizontal="center" vertical="center" wrapText="1"/>
    </xf>
    <xf numFmtId="0" fontId="8" fillId="0" borderId="4" xfId="1" applyFont="1" applyFill="1" applyBorder="1" applyAlignment="1" applyProtection="1">
      <alignment horizontal="center" vertical="center" wrapText="1"/>
    </xf>
    <xf numFmtId="0" fontId="8" fillId="0" borderId="49" xfId="1" applyFont="1" applyFill="1" applyBorder="1" applyAlignment="1" applyProtection="1">
      <alignment horizontal="center" vertical="center" wrapText="1"/>
    </xf>
    <xf numFmtId="0" fontId="8" fillId="0" borderId="45" xfId="1" applyFont="1" applyFill="1" applyBorder="1" applyAlignment="1" applyProtection="1">
      <alignment horizontal="center" vertical="center" wrapText="1"/>
    </xf>
    <xf numFmtId="0" fontId="8" fillId="0" borderId="57" xfId="1" applyFont="1" applyFill="1" applyBorder="1" applyAlignment="1" applyProtection="1">
      <alignment horizontal="center" vertical="center" wrapText="1"/>
    </xf>
    <xf numFmtId="0" fontId="8" fillId="0" borderId="56" xfId="1" applyFont="1" applyFill="1" applyBorder="1" applyAlignment="1" applyProtection="1">
      <alignment horizontal="center" vertical="center" wrapText="1"/>
    </xf>
    <xf numFmtId="0" fontId="8" fillId="0" borderId="9" xfId="1" applyFont="1" applyFill="1" applyBorder="1" applyAlignment="1" applyProtection="1">
      <alignment horizontal="center" vertical="center" wrapText="1"/>
    </xf>
    <xf numFmtId="0" fontId="8" fillId="0" borderId="10" xfId="1" applyFont="1" applyFill="1" applyBorder="1" applyAlignment="1" applyProtection="1">
      <alignment horizontal="center" vertical="center" wrapText="1"/>
    </xf>
    <xf numFmtId="0" fontId="7" fillId="2" borderId="11" xfId="1" applyFont="1" applyFill="1" applyBorder="1" applyAlignment="1" applyProtection="1">
      <alignment horizontal="center" vertical="center" wrapText="1"/>
    </xf>
    <xf numFmtId="0" fontId="7" fillId="2" borderId="12" xfId="1" applyFont="1" applyFill="1" applyBorder="1" applyAlignment="1" applyProtection="1">
      <alignment horizontal="center" vertical="center" wrapText="1"/>
    </xf>
    <xf numFmtId="0" fontId="7" fillId="2" borderId="13" xfId="1" applyFont="1" applyFill="1" applyBorder="1" applyAlignment="1" applyProtection="1">
      <alignment horizontal="center" vertical="center" wrapText="1"/>
    </xf>
    <xf numFmtId="0" fontId="11" fillId="2" borderId="29" xfId="2" applyFont="1" applyFill="1" applyBorder="1" applyAlignment="1">
      <alignment horizontal="center" vertical="center" wrapText="1"/>
    </xf>
    <xf numFmtId="0" fontId="11" fillId="2" borderId="30" xfId="2" applyFont="1" applyFill="1" applyBorder="1" applyAlignment="1">
      <alignment horizontal="center" vertical="center" wrapText="1"/>
    </xf>
    <xf numFmtId="0" fontId="11" fillId="2" borderId="38" xfId="2" applyFont="1" applyFill="1" applyBorder="1" applyAlignment="1">
      <alignment horizontal="center" vertical="center" wrapText="1"/>
    </xf>
    <xf numFmtId="1" fontId="10" fillId="0" borderId="41" xfId="2" applyNumberFormat="1" applyFont="1" applyFill="1" applyBorder="1" applyAlignment="1">
      <alignment horizontal="left" vertical="center" wrapText="1"/>
    </xf>
    <xf numFmtId="1" fontId="10" fillId="0" borderId="58" xfId="2" applyNumberFormat="1" applyFont="1" applyFill="1" applyBorder="1" applyAlignment="1">
      <alignment horizontal="left" vertical="center" wrapText="1"/>
    </xf>
    <xf numFmtId="1" fontId="10" fillId="0" borderId="61" xfId="2" applyNumberFormat="1" applyFont="1" applyFill="1" applyBorder="1" applyAlignment="1">
      <alignment horizontal="left" vertical="center" wrapText="1"/>
    </xf>
    <xf numFmtId="0" fontId="10" fillId="0" borderId="50" xfId="2" applyFont="1" applyFill="1" applyBorder="1" applyAlignment="1">
      <alignment horizontal="center" vertical="center" wrapText="1"/>
    </xf>
    <xf numFmtId="0" fontId="10" fillId="0" borderId="59" xfId="2" applyFont="1" applyFill="1" applyBorder="1" applyAlignment="1">
      <alignment horizontal="center" vertical="center" wrapText="1"/>
    </xf>
    <xf numFmtId="0" fontId="10" fillId="0" borderId="62" xfId="2" applyFont="1" applyFill="1" applyBorder="1" applyAlignment="1">
      <alignment horizontal="center" vertical="center" wrapText="1"/>
    </xf>
    <xf numFmtId="0" fontId="8" fillId="0" borderId="39" xfId="0" applyFont="1" applyFill="1" applyBorder="1" applyAlignment="1" applyProtection="1">
      <alignment horizontal="center" vertical="center"/>
    </xf>
    <xf numFmtId="0" fontId="8" fillId="0" borderId="30" xfId="0" applyFont="1" applyFill="1" applyBorder="1" applyAlignment="1" applyProtection="1">
      <alignment horizontal="center" vertical="center"/>
    </xf>
    <xf numFmtId="0" fontId="8" fillId="0" borderId="38" xfId="0" applyFont="1" applyFill="1" applyBorder="1" applyAlignment="1" applyProtection="1">
      <alignment horizontal="center" vertical="center"/>
    </xf>
    <xf numFmtId="1" fontId="10" fillId="0" borderId="47" xfId="2" applyNumberFormat="1" applyFont="1" applyFill="1" applyBorder="1" applyAlignment="1">
      <alignment horizontal="left" vertical="center" wrapText="1"/>
    </xf>
    <xf numFmtId="1" fontId="10" fillId="0" borderId="57" xfId="2" applyNumberFormat="1" applyFont="1" applyFill="1" applyBorder="1" applyAlignment="1">
      <alignment horizontal="left" vertical="center" wrapText="1"/>
    </xf>
    <xf numFmtId="1" fontId="10" fillId="0" borderId="56" xfId="2" applyNumberFormat="1" applyFont="1" applyFill="1" applyBorder="1" applyAlignment="1">
      <alignment horizontal="left" vertical="center" wrapText="1"/>
    </xf>
  </cellXfs>
  <cellStyles count="3">
    <cellStyle name="Normal" xfId="0" builtinId="0"/>
    <cellStyle name="Normal 2" xfId="1"/>
    <cellStyle name="Normal_NAF rev. 2 libcourt 65 et 40" xfId="2"/>
  </cellStyles>
  <dxfs count="0"/>
  <tableStyles count="0" defaultTableStyle="TableStyleMedium2" defaultPivotStyle="PivotStyleLight16"/>
  <colors>
    <mruColors>
      <color rgb="FF648FF3"/>
      <color rgb="FFAA7939"/>
      <color rgb="FFFFAE58"/>
      <color rgb="FF93FB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E4"/>
  <sheetViews>
    <sheetView zoomScaleNormal="100" workbookViewId="0">
      <selection activeCell="D27" sqref="D27"/>
    </sheetView>
  </sheetViews>
  <sheetFormatPr baseColWidth="10" defaultRowHeight="13.5" x14ac:dyDescent="0.25"/>
  <cols>
    <col min="1" max="1" width="22.7109375" style="1" customWidth="1"/>
    <col min="2" max="11" width="15.7109375" style="1" customWidth="1"/>
    <col min="12" max="16384" width="11.42578125" style="1"/>
  </cols>
  <sheetData>
    <row r="1" spans="1:5" ht="26.25" customHeight="1" thickBot="1" x14ac:dyDescent="0.3">
      <c r="A1" s="121" t="s">
        <v>161</v>
      </c>
      <c r="B1" s="122"/>
      <c r="C1" s="122"/>
      <c r="D1" s="122"/>
      <c r="E1" s="123"/>
    </row>
    <row r="2" spans="1:5" x14ac:dyDescent="0.25">
      <c r="A2" s="124"/>
      <c r="B2" s="4" t="s">
        <v>0</v>
      </c>
      <c r="C2" s="5"/>
      <c r="D2" s="6"/>
      <c r="E2" s="124" t="s">
        <v>1</v>
      </c>
    </row>
    <row r="3" spans="1:5" ht="72" customHeight="1" thickBot="1" x14ac:dyDescent="0.3">
      <c r="A3" s="125"/>
      <c r="B3" s="7" t="s">
        <v>2</v>
      </c>
      <c r="C3" s="8" t="s">
        <v>3</v>
      </c>
      <c r="D3" s="9" t="s">
        <v>4</v>
      </c>
      <c r="E3" s="125"/>
    </row>
    <row r="4" spans="1:5" ht="14.25" thickBot="1" x14ac:dyDescent="0.3">
      <c r="A4" s="81" t="s">
        <v>144</v>
      </c>
      <c r="B4" s="82">
        <v>454</v>
      </c>
      <c r="C4" s="83">
        <v>404</v>
      </c>
      <c r="D4" s="84">
        <v>358</v>
      </c>
      <c r="E4" s="85">
        <v>562</v>
      </c>
    </row>
  </sheetData>
  <mergeCells count="3">
    <mergeCell ref="A1:E1"/>
    <mergeCell ref="A2:A3"/>
    <mergeCell ref="E2:E3"/>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J25"/>
  <sheetViews>
    <sheetView tabSelected="1" zoomScaleNormal="100" workbookViewId="0">
      <selection activeCell="H17" sqref="H17"/>
    </sheetView>
  </sheetViews>
  <sheetFormatPr baseColWidth="10" defaultRowHeight="13.5" x14ac:dyDescent="0.25"/>
  <cols>
    <col min="1" max="1" width="15.7109375" style="1" customWidth="1"/>
    <col min="2" max="6" width="26.7109375" style="1" customWidth="1"/>
    <col min="7" max="12" width="15.7109375" style="1" customWidth="1"/>
    <col min="13" max="16384" width="11.42578125" style="1"/>
  </cols>
  <sheetData>
    <row r="1" spans="1:10" ht="14.25" customHeight="1" thickBot="1" x14ac:dyDescent="0.3">
      <c r="A1" s="126" t="s">
        <v>165</v>
      </c>
      <c r="B1" s="127"/>
      <c r="C1" s="127"/>
      <c r="D1" s="127"/>
      <c r="E1" s="127"/>
      <c r="F1" s="127"/>
      <c r="G1" s="128"/>
    </row>
    <row r="2" spans="1:10" ht="27.75" thickBot="1" x14ac:dyDescent="0.3">
      <c r="A2" s="65" t="s">
        <v>100</v>
      </c>
      <c r="B2" s="215" t="s">
        <v>101</v>
      </c>
      <c r="C2" s="216"/>
      <c r="D2" s="216"/>
      <c r="E2" s="216"/>
      <c r="F2" s="217"/>
      <c r="G2" s="66" t="s">
        <v>148</v>
      </c>
    </row>
    <row r="3" spans="1:10" ht="30" customHeight="1" x14ac:dyDescent="0.25">
      <c r="A3" s="67" t="s">
        <v>102</v>
      </c>
      <c r="B3" s="218" t="s">
        <v>103</v>
      </c>
      <c r="C3" s="219"/>
      <c r="D3" s="219"/>
      <c r="E3" s="219"/>
      <c r="F3" s="220"/>
      <c r="G3" s="62">
        <v>3</v>
      </c>
    </row>
    <row r="4" spans="1:10" ht="30" customHeight="1" x14ac:dyDescent="0.25">
      <c r="A4" s="68" t="s">
        <v>104</v>
      </c>
      <c r="B4" s="209" t="s">
        <v>105</v>
      </c>
      <c r="C4" s="210"/>
      <c r="D4" s="210"/>
      <c r="E4" s="210"/>
      <c r="F4" s="211"/>
      <c r="G4" s="63">
        <v>0</v>
      </c>
    </row>
    <row r="5" spans="1:10" ht="30" customHeight="1" x14ac:dyDescent="0.25">
      <c r="A5" s="68" t="s">
        <v>106</v>
      </c>
      <c r="B5" s="209" t="s">
        <v>107</v>
      </c>
      <c r="C5" s="210"/>
      <c r="D5" s="210"/>
      <c r="E5" s="210"/>
      <c r="F5" s="211"/>
      <c r="G5" s="63">
        <v>5</v>
      </c>
    </row>
    <row r="6" spans="1:10" ht="30" customHeight="1" x14ac:dyDescent="0.25">
      <c r="A6" s="68" t="s">
        <v>108</v>
      </c>
      <c r="B6" s="209" t="s">
        <v>109</v>
      </c>
      <c r="C6" s="210"/>
      <c r="D6" s="210"/>
      <c r="E6" s="210"/>
      <c r="F6" s="211"/>
      <c r="G6" s="63">
        <v>0</v>
      </c>
    </row>
    <row r="7" spans="1:10" ht="30" customHeight="1" x14ac:dyDescent="0.25">
      <c r="A7" s="68" t="s">
        <v>110</v>
      </c>
      <c r="B7" s="209" t="s">
        <v>111</v>
      </c>
      <c r="C7" s="210"/>
      <c r="D7" s="210"/>
      <c r="E7" s="210"/>
      <c r="F7" s="211"/>
      <c r="G7" s="63">
        <v>0</v>
      </c>
    </row>
    <row r="8" spans="1:10" ht="30" customHeight="1" x14ac:dyDescent="0.25">
      <c r="A8" s="68" t="s">
        <v>112</v>
      </c>
      <c r="B8" s="209" t="s">
        <v>113</v>
      </c>
      <c r="C8" s="210"/>
      <c r="D8" s="210"/>
      <c r="E8" s="210"/>
      <c r="F8" s="211"/>
      <c r="G8" s="63">
        <v>2</v>
      </c>
    </row>
    <row r="9" spans="1:10" ht="30" customHeight="1" x14ac:dyDescent="0.25">
      <c r="A9" s="68" t="s">
        <v>114</v>
      </c>
      <c r="B9" s="209" t="s">
        <v>115</v>
      </c>
      <c r="C9" s="210"/>
      <c r="D9" s="210"/>
      <c r="E9" s="210"/>
      <c r="F9" s="211"/>
      <c r="G9" s="63">
        <v>9</v>
      </c>
    </row>
    <row r="10" spans="1:10" ht="30" customHeight="1" x14ac:dyDescent="0.25">
      <c r="A10" s="68" t="s">
        <v>116</v>
      </c>
      <c r="B10" s="209" t="s">
        <v>117</v>
      </c>
      <c r="C10" s="210"/>
      <c r="D10" s="210"/>
      <c r="E10" s="210"/>
      <c r="F10" s="211"/>
      <c r="G10" s="63">
        <v>7</v>
      </c>
    </row>
    <row r="11" spans="1:10" ht="30" customHeight="1" x14ac:dyDescent="0.25">
      <c r="A11" s="68" t="s">
        <v>118</v>
      </c>
      <c r="B11" s="209" t="s">
        <v>119</v>
      </c>
      <c r="C11" s="210"/>
      <c r="D11" s="210"/>
      <c r="E11" s="210"/>
      <c r="F11" s="211"/>
      <c r="G11" s="63">
        <v>9</v>
      </c>
      <c r="J11" s="3"/>
    </row>
    <row r="12" spans="1:10" ht="30" customHeight="1" x14ac:dyDescent="0.25">
      <c r="A12" s="68" t="s">
        <v>120</v>
      </c>
      <c r="B12" s="209" t="s">
        <v>121</v>
      </c>
      <c r="C12" s="210"/>
      <c r="D12" s="210"/>
      <c r="E12" s="210"/>
      <c r="F12" s="211"/>
      <c r="G12" s="63">
        <v>3</v>
      </c>
    </row>
    <row r="13" spans="1:10" ht="30" customHeight="1" x14ac:dyDescent="0.25">
      <c r="A13" s="68" t="s">
        <v>122</v>
      </c>
      <c r="B13" s="209" t="s">
        <v>123</v>
      </c>
      <c r="C13" s="210"/>
      <c r="D13" s="210"/>
      <c r="E13" s="210"/>
      <c r="F13" s="211"/>
      <c r="G13" s="63">
        <v>12</v>
      </c>
    </row>
    <row r="14" spans="1:10" ht="30" customHeight="1" x14ac:dyDescent="0.25">
      <c r="A14" s="68" t="s">
        <v>124</v>
      </c>
      <c r="B14" s="209" t="s">
        <v>125</v>
      </c>
      <c r="C14" s="210"/>
      <c r="D14" s="210"/>
      <c r="E14" s="210"/>
      <c r="F14" s="211"/>
      <c r="G14" s="63">
        <v>0</v>
      </c>
    </row>
    <row r="15" spans="1:10" ht="30" customHeight="1" x14ac:dyDescent="0.25">
      <c r="A15" s="69" t="s">
        <v>126</v>
      </c>
      <c r="B15" s="209" t="s">
        <v>127</v>
      </c>
      <c r="C15" s="210"/>
      <c r="D15" s="210"/>
      <c r="E15" s="210"/>
      <c r="F15" s="211"/>
      <c r="G15" s="63">
        <v>9</v>
      </c>
    </row>
    <row r="16" spans="1:10" ht="30" customHeight="1" x14ac:dyDescent="0.25">
      <c r="A16" s="68" t="s">
        <v>128</v>
      </c>
      <c r="B16" s="209" t="s">
        <v>129</v>
      </c>
      <c r="C16" s="210"/>
      <c r="D16" s="210"/>
      <c r="E16" s="210"/>
      <c r="F16" s="211"/>
      <c r="G16" s="63">
        <v>10</v>
      </c>
    </row>
    <row r="17" spans="1:7" ht="30" customHeight="1" x14ac:dyDescent="0.25">
      <c r="A17" s="68" t="s">
        <v>130</v>
      </c>
      <c r="B17" s="209" t="s">
        <v>131</v>
      </c>
      <c r="C17" s="210"/>
      <c r="D17" s="210"/>
      <c r="E17" s="210"/>
      <c r="F17" s="211"/>
      <c r="G17" s="63">
        <v>0</v>
      </c>
    </row>
    <row r="18" spans="1:7" ht="30" customHeight="1" x14ac:dyDescent="0.25">
      <c r="A18" s="68" t="s">
        <v>132</v>
      </c>
      <c r="B18" s="209" t="s">
        <v>133</v>
      </c>
      <c r="C18" s="210"/>
      <c r="D18" s="210"/>
      <c r="E18" s="210"/>
      <c r="F18" s="211"/>
      <c r="G18" s="63">
        <v>14</v>
      </c>
    </row>
    <row r="19" spans="1:7" ht="30" customHeight="1" x14ac:dyDescent="0.25">
      <c r="A19" s="68" t="s">
        <v>134</v>
      </c>
      <c r="B19" s="209" t="s">
        <v>135</v>
      </c>
      <c r="C19" s="210"/>
      <c r="D19" s="210"/>
      <c r="E19" s="210"/>
      <c r="F19" s="211"/>
      <c r="G19" s="63">
        <v>58</v>
      </c>
    </row>
    <row r="20" spans="1:7" ht="30" customHeight="1" x14ac:dyDescent="0.25">
      <c r="A20" s="68" t="s">
        <v>136</v>
      </c>
      <c r="B20" s="209" t="s">
        <v>137</v>
      </c>
      <c r="C20" s="210"/>
      <c r="D20" s="210"/>
      <c r="E20" s="210"/>
      <c r="F20" s="211"/>
      <c r="G20" s="63">
        <v>9</v>
      </c>
    </row>
    <row r="21" spans="1:7" ht="30" customHeight="1" x14ac:dyDescent="0.25">
      <c r="A21" s="68" t="s">
        <v>138</v>
      </c>
      <c r="B21" s="209" t="s">
        <v>139</v>
      </c>
      <c r="C21" s="210"/>
      <c r="D21" s="210"/>
      <c r="E21" s="210"/>
      <c r="F21" s="211"/>
      <c r="G21" s="63">
        <v>39</v>
      </c>
    </row>
    <row r="22" spans="1:7" ht="30" customHeight="1" x14ac:dyDescent="0.25">
      <c r="A22" s="68" t="s">
        <v>140</v>
      </c>
      <c r="B22" s="209" t="s">
        <v>141</v>
      </c>
      <c r="C22" s="210"/>
      <c r="D22" s="210"/>
      <c r="E22" s="210"/>
      <c r="F22" s="211"/>
      <c r="G22" s="63">
        <v>1</v>
      </c>
    </row>
    <row r="23" spans="1:7" ht="30" customHeight="1" x14ac:dyDescent="0.25">
      <c r="A23" s="68" t="s">
        <v>142</v>
      </c>
      <c r="B23" s="209" t="s">
        <v>143</v>
      </c>
      <c r="C23" s="210"/>
      <c r="D23" s="210"/>
      <c r="E23" s="210"/>
      <c r="F23" s="211"/>
      <c r="G23" s="63">
        <v>6</v>
      </c>
    </row>
    <row r="24" spans="1:7" ht="14.25" thickBot="1" x14ac:dyDescent="0.3">
      <c r="A24" s="212" t="s">
        <v>10</v>
      </c>
      <c r="B24" s="213"/>
      <c r="C24" s="213"/>
      <c r="D24" s="213"/>
      <c r="E24" s="213"/>
      <c r="F24" s="214"/>
      <c r="G24" s="70">
        <v>162</v>
      </c>
    </row>
    <row r="25" spans="1:7" ht="14.25" thickBot="1" x14ac:dyDescent="0.3">
      <c r="A25" s="206" t="s">
        <v>11</v>
      </c>
      <c r="B25" s="207"/>
      <c r="C25" s="207"/>
      <c r="D25" s="207"/>
      <c r="E25" s="207"/>
      <c r="F25" s="208"/>
      <c r="G25" s="28">
        <f>SUM(G3:G24)</f>
        <v>358</v>
      </c>
    </row>
  </sheetData>
  <mergeCells count="25">
    <mergeCell ref="B6:F6"/>
    <mergeCell ref="A1:G1"/>
    <mergeCell ref="B2:F2"/>
    <mergeCell ref="B3:F3"/>
    <mergeCell ref="B4:F4"/>
    <mergeCell ref="B5:F5"/>
    <mergeCell ref="B18:F18"/>
    <mergeCell ref="B7:F7"/>
    <mergeCell ref="B8:F8"/>
    <mergeCell ref="B9:F9"/>
    <mergeCell ref="B10:F10"/>
    <mergeCell ref="B11:F11"/>
    <mergeCell ref="B12:F12"/>
    <mergeCell ref="B13:F13"/>
    <mergeCell ref="B14:F14"/>
    <mergeCell ref="B15:F15"/>
    <mergeCell ref="B16:F16"/>
    <mergeCell ref="B17:F17"/>
    <mergeCell ref="A25:F25"/>
    <mergeCell ref="B19:F19"/>
    <mergeCell ref="B20:F20"/>
    <mergeCell ref="B21:F21"/>
    <mergeCell ref="B22:F22"/>
    <mergeCell ref="B23:F23"/>
    <mergeCell ref="A24:F24"/>
  </mergeCells>
  <printOptions horizontalCentered="1" verticalCentered="1"/>
  <pageMargins left="0.39370078740157483" right="0.39370078740157483" top="0.39370078740157483" bottom="0.39370078740157483" header="0.39370078740157483" footer="0.39370078740157483"/>
  <pageSetup paperSize="9" scale="76"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G5"/>
  <sheetViews>
    <sheetView zoomScaleNormal="100" workbookViewId="0">
      <selection activeCell="H14" sqref="H14"/>
    </sheetView>
  </sheetViews>
  <sheetFormatPr baseColWidth="10" defaultRowHeight="13.5" x14ac:dyDescent="0.25"/>
  <cols>
    <col min="1" max="1" width="22.7109375" style="1" customWidth="1"/>
    <col min="2" max="11" width="15.7109375" style="1" customWidth="1"/>
    <col min="12" max="16384" width="11.42578125" style="1"/>
  </cols>
  <sheetData>
    <row r="1" spans="1:7" ht="14.25" customHeight="1" thickBot="1" x14ac:dyDescent="0.3">
      <c r="A1" s="126" t="s">
        <v>162</v>
      </c>
      <c r="B1" s="127"/>
      <c r="C1" s="127"/>
      <c r="D1" s="127"/>
      <c r="E1" s="127"/>
      <c r="F1" s="127"/>
      <c r="G1" s="128"/>
    </row>
    <row r="2" spans="1:7" ht="81.75" thickBot="1" x14ac:dyDescent="0.3">
      <c r="A2" s="10" t="s">
        <v>5</v>
      </c>
      <c r="B2" s="24" t="s">
        <v>6</v>
      </c>
      <c r="C2" s="12" t="s">
        <v>7</v>
      </c>
      <c r="D2" s="12" t="s">
        <v>8</v>
      </c>
      <c r="E2" s="12" t="s">
        <v>9</v>
      </c>
      <c r="F2" s="13" t="s">
        <v>10</v>
      </c>
      <c r="G2" s="14" t="s">
        <v>11</v>
      </c>
    </row>
    <row r="3" spans="1:7" x14ac:dyDescent="0.25">
      <c r="A3" s="15" t="s">
        <v>12</v>
      </c>
      <c r="B3" s="71">
        <v>64</v>
      </c>
      <c r="C3" s="72">
        <v>48</v>
      </c>
      <c r="D3" s="72">
        <v>16</v>
      </c>
      <c r="E3" s="72">
        <v>4</v>
      </c>
      <c r="F3" s="73">
        <v>0</v>
      </c>
      <c r="G3" s="74">
        <f>SUM(B3:F3)</f>
        <v>132</v>
      </c>
    </row>
    <row r="4" spans="1:7" ht="14.25" thickBot="1" x14ac:dyDescent="0.3">
      <c r="A4" s="75" t="s">
        <v>13</v>
      </c>
      <c r="B4" s="16">
        <v>24</v>
      </c>
      <c r="C4" s="17">
        <v>169</v>
      </c>
      <c r="D4" s="17">
        <v>21</v>
      </c>
      <c r="E4" s="17">
        <v>11</v>
      </c>
      <c r="F4" s="18">
        <v>1</v>
      </c>
      <c r="G4" s="19">
        <f t="shared" ref="G4:G5" si="0">SUM(B4:F4)</f>
        <v>226</v>
      </c>
    </row>
    <row r="5" spans="1:7" ht="14.25" thickBot="1" x14ac:dyDescent="0.3">
      <c r="A5" s="14" t="s">
        <v>11</v>
      </c>
      <c r="B5" s="20">
        <f>SUM(B3:B4)</f>
        <v>88</v>
      </c>
      <c r="C5" s="21">
        <f t="shared" ref="C5:F5" si="1">SUM(C3:C4)</f>
        <v>217</v>
      </c>
      <c r="D5" s="21">
        <f t="shared" si="1"/>
        <v>37</v>
      </c>
      <c r="E5" s="21">
        <f t="shared" si="1"/>
        <v>15</v>
      </c>
      <c r="F5" s="22">
        <f t="shared" si="1"/>
        <v>1</v>
      </c>
      <c r="G5" s="23">
        <f t="shared" si="0"/>
        <v>358</v>
      </c>
    </row>
  </sheetData>
  <mergeCells count="1">
    <mergeCell ref="A1:G1"/>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H5"/>
  <sheetViews>
    <sheetView zoomScaleNormal="100" workbookViewId="0">
      <selection activeCell="H4" sqref="H4:H5"/>
    </sheetView>
  </sheetViews>
  <sheetFormatPr baseColWidth="10" defaultRowHeight="13.5" x14ac:dyDescent="0.25"/>
  <cols>
    <col min="1" max="1" width="30.7109375" style="1" customWidth="1"/>
    <col min="2" max="11" width="15.7109375" style="1" customWidth="1"/>
    <col min="12" max="16384" width="11.42578125" style="1"/>
  </cols>
  <sheetData>
    <row r="1" spans="1:8" ht="14.25" customHeight="1" thickBot="1" x14ac:dyDescent="0.3">
      <c r="A1" s="126" t="s">
        <v>163</v>
      </c>
      <c r="B1" s="127"/>
      <c r="C1" s="127"/>
      <c r="D1" s="127"/>
      <c r="E1" s="127"/>
      <c r="F1" s="127"/>
      <c r="G1" s="127"/>
      <c r="H1" s="128"/>
    </row>
    <row r="2" spans="1:8" ht="14.25" thickBot="1" x14ac:dyDescent="0.3">
      <c r="A2" s="29" t="s">
        <v>154</v>
      </c>
      <c r="B2" s="11" t="s">
        <v>14</v>
      </c>
      <c r="C2" s="12" t="s">
        <v>15</v>
      </c>
      <c r="D2" s="12" t="s">
        <v>16</v>
      </c>
      <c r="E2" s="12" t="s">
        <v>17</v>
      </c>
      <c r="F2" s="12" t="s">
        <v>18</v>
      </c>
      <c r="G2" s="13" t="s">
        <v>10</v>
      </c>
      <c r="H2" s="14" t="s">
        <v>11</v>
      </c>
    </row>
    <row r="3" spans="1:8" x14ac:dyDescent="0.25">
      <c r="A3" s="30" t="s">
        <v>12</v>
      </c>
      <c r="B3" s="31">
        <v>3</v>
      </c>
      <c r="C3" s="32">
        <v>53</v>
      </c>
      <c r="D3" s="32">
        <v>43</v>
      </c>
      <c r="E3" s="32">
        <v>17</v>
      </c>
      <c r="F3" s="32">
        <v>16</v>
      </c>
      <c r="G3" s="33">
        <v>0</v>
      </c>
      <c r="H3" s="34">
        <f>SUM(B3:G3)</f>
        <v>132</v>
      </c>
    </row>
    <row r="4" spans="1:8" ht="14.25" thickBot="1" x14ac:dyDescent="0.3">
      <c r="A4" s="51" t="s">
        <v>13</v>
      </c>
      <c r="B4" s="76">
        <v>17</v>
      </c>
      <c r="C4" s="77">
        <v>79</v>
      </c>
      <c r="D4" s="77">
        <v>73</v>
      </c>
      <c r="E4" s="77">
        <v>36</v>
      </c>
      <c r="F4" s="77">
        <v>21</v>
      </c>
      <c r="G4" s="78">
        <v>0</v>
      </c>
      <c r="H4" s="79">
        <f t="shared" ref="H4:H5" si="0">SUM(B4:G4)</f>
        <v>226</v>
      </c>
    </row>
    <row r="5" spans="1:8" ht="14.25" thickBot="1" x14ac:dyDescent="0.3">
      <c r="A5" s="36" t="s">
        <v>11</v>
      </c>
      <c r="B5" s="37">
        <f>SUM(B3:B4)</f>
        <v>20</v>
      </c>
      <c r="C5" s="38">
        <f t="shared" ref="C5:G5" si="1">SUM(C3:C4)</f>
        <v>132</v>
      </c>
      <c r="D5" s="38">
        <f t="shared" si="1"/>
        <v>116</v>
      </c>
      <c r="E5" s="38">
        <f t="shared" si="1"/>
        <v>53</v>
      </c>
      <c r="F5" s="38">
        <f t="shared" si="1"/>
        <v>37</v>
      </c>
      <c r="G5" s="39">
        <f t="shared" si="1"/>
        <v>0</v>
      </c>
      <c r="H5" s="28">
        <f t="shared" si="0"/>
        <v>358</v>
      </c>
    </row>
  </sheetData>
  <mergeCells count="1">
    <mergeCell ref="A1:H1"/>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K3"/>
  <sheetViews>
    <sheetView zoomScaleNormal="100" workbookViewId="0">
      <selection activeCell="K4" sqref="K4"/>
    </sheetView>
  </sheetViews>
  <sheetFormatPr baseColWidth="10" defaultRowHeight="13.5" x14ac:dyDescent="0.25"/>
  <cols>
    <col min="1" max="1" width="22.7109375" style="1" customWidth="1"/>
    <col min="2" max="11" width="15.7109375" style="1" customWidth="1"/>
    <col min="12" max="16384" width="11.42578125" style="1"/>
  </cols>
  <sheetData>
    <row r="1" spans="1:11" ht="14.25" thickBot="1" x14ac:dyDescent="0.3">
      <c r="A1" s="129" t="s">
        <v>164</v>
      </c>
      <c r="B1" s="130"/>
      <c r="C1" s="130"/>
      <c r="D1" s="130"/>
      <c r="E1" s="130"/>
      <c r="F1" s="130"/>
      <c r="G1" s="130"/>
      <c r="H1" s="130"/>
      <c r="I1" s="130"/>
      <c r="J1" s="130"/>
      <c r="K1" s="131"/>
    </row>
    <row r="2" spans="1:11" ht="27.75" thickBot="1" x14ac:dyDescent="0.3">
      <c r="A2" s="10" t="s">
        <v>19</v>
      </c>
      <c r="B2" s="24" t="s">
        <v>20</v>
      </c>
      <c r="C2" s="12" t="s">
        <v>21</v>
      </c>
      <c r="D2" s="12" t="s">
        <v>22</v>
      </c>
      <c r="E2" s="12" t="s">
        <v>23</v>
      </c>
      <c r="F2" s="12" t="s">
        <v>149</v>
      </c>
      <c r="G2" s="12" t="s">
        <v>150</v>
      </c>
      <c r="H2" s="12" t="s">
        <v>24</v>
      </c>
      <c r="I2" s="12" t="s">
        <v>25</v>
      </c>
      <c r="J2" s="13" t="s">
        <v>10</v>
      </c>
      <c r="K2" s="14" t="s">
        <v>11</v>
      </c>
    </row>
    <row r="3" spans="1:11" ht="14.25" thickBot="1" x14ac:dyDescent="0.3">
      <c r="A3" s="10" t="s">
        <v>26</v>
      </c>
      <c r="B3" s="40">
        <v>58</v>
      </c>
      <c r="C3" s="41">
        <v>23</v>
      </c>
      <c r="D3" s="41">
        <v>51</v>
      </c>
      <c r="E3" s="41">
        <v>55</v>
      </c>
      <c r="F3" s="41">
        <v>16</v>
      </c>
      <c r="G3" s="41">
        <v>20</v>
      </c>
      <c r="H3" s="41">
        <v>23</v>
      </c>
      <c r="I3" s="41">
        <v>106</v>
      </c>
      <c r="J3" s="42">
        <v>6</v>
      </c>
      <c r="K3" s="43">
        <f>SUM(B3:J3)</f>
        <v>358</v>
      </c>
    </row>
  </sheetData>
  <mergeCells count="1">
    <mergeCell ref="A1:K1"/>
  </mergeCells>
  <printOptions horizontalCentered="1" verticalCentered="1"/>
  <pageMargins left="0.39370078740157483" right="0.39370078740157483" top="0.39370078740157483" bottom="0.39370078740157483" header="0.39370078740157483" footer="0.39370078740157483"/>
  <pageSetup paperSize="9" scale="77"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K3"/>
  <sheetViews>
    <sheetView zoomScaleNormal="100" workbookViewId="0">
      <selection activeCell="D16" sqref="D16"/>
    </sheetView>
  </sheetViews>
  <sheetFormatPr baseColWidth="10" defaultRowHeight="13.5" x14ac:dyDescent="0.25"/>
  <cols>
    <col min="1" max="1" width="22.7109375" style="1" customWidth="1"/>
    <col min="2" max="11" width="15.7109375" style="1" customWidth="1"/>
    <col min="12" max="16384" width="11.42578125" style="1"/>
  </cols>
  <sheetData>
    <row r="1" spans="1:11" ht="14.25" thickBot="1" x14ac:dyDescent="0.3">
      <c r="A1" s="129" t="s">
        <v>155</v>
      </c>
      <c r="B1" s="130"/>
      <c r="C1" s="130"/>
      <c r="D1" s="130"/>
      <c r="E1" s="130"/>
      <c r="F1" s="130"/>
      <c r="G1" s="130"/>
      <c r="H1" s="130"/>
      <c r="I1" s="130"/>
      <c r="J1" s="130"/>
      <c r="K1" s="131"/>
    </row>
    <row r="2" spans="1:11" ht="27.75" thickBot="1" x14ac:dyDescent="0.3">
      <c r="A2" s="10" t="s">
        <v>19</v>
      </c>
      <c r="B2" s="24" t="s">
        <v>20</v>
      </c>
      <c r="C2" s="12" t="s">
        <v>21</v>
      </c>
      <c r="D2" s="12" t="s">
        <v>22</v>
      </c>
      <c r="E2" s="12" t="s">
        <v>23</v>
      </c>
      <c r="F2" s="12" t="s">
        <v>149</v>
      </c>
      <c r="G2" s="12" t="s">
        <v>150</v>
      </c>
      <c r="H2" s="12" t="s">
        <v>24</v>
      </c>
      <c r="I2" s="12" t="s">
        <v>25</v>
      </c>
      <c r="J2" s="13" t="s">
        <v>10</v>
      </c>
      <c r="K2" s="14" t="s">
        <v>11</v>
      </c>
    </row>
    <row r="3" spans="1:11" ht="14.25" thickBot="1" x14ac:dyDescent="0.3">
      <c r="A3" s="10" t="s">
        <v>27</v>
      </c>
      <c r="B3" s="25">
        <v>79783</v>
      </c>
      <c r="C3" s="26">
        <v>30921</v>
      </c>
      <c r="D3" s="26">
        <v>63745</v>
      </c>
      <c r="E3" s="26">
        <v>81805</v>
      </c>
      <c r="F3" s="26">
        <v>20590</v>
      </c>
      <c r="G3" s="26">
        <v>32116</v>
      </c>
      <c r="H3" s="26">
        <v>38188</v>
      </c>
      <c r="I3" s="26">
        <v>172090</v>
      </c>
      <c r="J3" s="27">
        <v>2892</v>
      </c>
      <c r="K3" s="28">
        <f>SUM(B3:J3)</f>
        <v>522130</v>
      </c>
    </row>
  </sheetData>
  <mergeCells count="1">
    <mergeCell ref="A1:K1"/>
  </mergeCells>
  <printOptions horizontalCentered="1" verticalCentered="1"/>
  <pageMargins left="0.39370078740157483" right="0.39370078740157483" top="0.39370078740157483" bottom="0.39370078740157483" header="0.39370078740157483" footer="0.39370078740157483"/>
  <pageSetup paperSize="9" scale="77"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E5"/>
  <sheetViews>
    <sheetView zoomScaleNormal="100" workbookViewId="0">
      <selection activeCell="E4" sqref="E4"/>
    </sheetView>
  </sheetViews>
  <sheetFormatPr baseColWidth="10" defaultRowHeight="13.5" x14ac:dyDescent="0.25"/>
  <cols>
    <col min="1" max="1" width="30.7109375" style="1" customWidth="1"/>
    <col min="2" max="11" width="15.7109375" style="1" customWidth="1"/>
    <col min="12" max="16384" width="11.42578125" style="1"/>
  </cols>
  <sheetData>
    <row r="1" spans="1:5" ht="26.25" customHeight="1" thickBot="1" x14ac:dyDescent="0.3">
      <c r="A1" s="132" t="s">
        <v>156</v>
      </c>
      <c r="B1" s="133"/>
      <c r="C1" s="133"/>
      <c r="D1" s="133"/>
      <c r="E1" s="134"/>
    </row>
    <row r="2" spans="1:5" ht="64.5" customHeight="1" thickBot="1" x14ac:dyDescent="0.3">
      <c r="A2" s="80" t="s">
        <v>73</v>
      </c>
      <c r="B2" s="10" t="s">
        <v>74</v>
      </c>
      <c r="C2" s="10" t="s">
        <v>75</v>
      </c>
      <c r="D2" s="24" t="s">
        <v>76</v>
      </c>
      <c r="E2" s="44" t="s">
        <v>77</v>
      </c>
    </row>
    <row r="3" spans="1:5" ht="13.5" customHeight="1" x14ac:dyDescent="0.25">
      <c r="A3" s="30" t="s">
        <v>78</v>
      </c>
      <c r="B3" s="45">
        <v>329</v>
      </c>
      <c r="C3" s="45">
        <v>8566</v>
      </c>
      <c r="D3" s="46">
        <v>424440</v>
      </c>
      <c r="E3" s="47" t="s">
        <v>35</v>
      </c>
    </row>
    <row r="4" spans="1:5" ht="14.25" customHeight="1" thickBot="1" x14ac:dyDescent="0.3">
      <c r="A4" s="35" t="s">
        <v>79</v>
      </c>
      <c r="B4" s="48">
        <v>29</v>
      </c>
      <c r="C4" s="48">
        <v>545</v>
      </c>
      <c r="D4" s="49">
        <v>43470</v>
      </c>
      <c r="E4" s="50">
        <v>3728</v>
      </c>
    </row>
    <row r="5" spans="1:5" ht="14.25" thickBot="1" x14ac:dyDescent="0.3">
      <c r="A5" s="36" t="s">
        <v>11</v>
      </c>
      <c r="B5" s="28">
        <f>SUM(B3:B4)</f>
        <v>358</v>
      </c>
      <c r="C5" s="28">
        <f>SUM(C3:C4)</f>
        <v>9111</v>
      </c>
      <c r="D5" s="52">
        <f>SUM(D3:D4)</f>
        <v>467910</v>
      </c>
      <c r="E5" s="53">
        <f>SUM(E3:E4)</f>
        <v>3728</v>
      </c>
    </row>
  </sheetData>
  <mergeCells count="1">
    <mergeCell ref="A1:E1"/>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K11"/>
  <sheetViews>
    <sheetView zoomScaleNormal="100" workbookViewId="0">
      <selection activeCell="D4" sqref="D4:J10"/>
    </sheetView>
  </sheetViews>
  <sheetFormatPr baseColWidth="10" defaultRowHeight="13.5" x14ac:dyDescent="0.25"/>
  <cols>
    <col min="1" max="1" width="22.42578125" style="1" customWidth="1"/>
    <col min="2" max="2" width="29.42578125" style="1" customWidth="1"/>
    <col min="3" max="12" width="15.7109375" style="1" customWidth="1"/>
    <col min="13" max="16384" width="11.42578125" style="1"/>
  </cols>
  <sheetData>
    <row r="1" spans="1:11" ht="14.25" customHeight="1" thickBot="1" x14ac:dyDescent="0.3">
      <c r="A1" s="152" t="s">
        <v>157</v>
      </c>
      <c r="B1" s="153"/>
      <c r="C1" s="153"/>
      <c r="D1" s="153"/>
      <c r="E1" s="153"/>
      <c r="F1" s="153"/>
      <c r="G1" s="153"/>
      <c r="H1" s="153"/>
      <c r="I1" s="153"/>
      <c r="J1" s="153"/>
      <c r="K1" s="154"/>
    </row>
    <row r="2" spans="1:11" x14ac:dyDescent="0.25">
      <c r="A2" s="155" t="s">
        <v>80</v>
      </c>
      <c r="B2" s="156"/>
      <c r="C2" s="159" t="s">
        <v>28</v>
      </c>
      <c r="D2" s="161" t="s">
        <v>29</v>
      </c>
      <c r="E2" s="163" t="s">
        <v>30</v>
      </c>
      <c r="F2" s="163" t="s">
        <v>31</v>
      </c>
      <c r="G2" s="163" t="s">
        <v>32</v>
      </c>
      <c r="H2" s="163" t="s">
        <v>33</v>
      </c>
      <c r="I2" s="165" t="s">
        <v>34</v>
      </c>
      <c r="J2" s="140" t="s">
        <v>10</v>
      </c>
      <c r="K2" s="142" t="s">
        <v>11</v>
      </c>
    </row>
    <row r="3" spans="1:11" ht="14.25" thickBot="1" x14ac:dyDescent="0.3">
      <c r="A3" s="157"/>
      <c r="B3" s="158"/>
      <c r="C3" s="160"/>
      <c r="D3" s="162"/>
      <c r="E3" s="164"/>
      <c r="F3" s="164"/>
      <c r="G3" s="164"/>
      <c r="H3" s="164"/>
      <c r="I3" s="166"/>
      <c r="J3" s="141"/>
      <c r="K3" s="143"/>
    </row>
    <row r="4" spans="1:11" ht="99.95" customHeight="1" thickBot="1" x14ac:dyDescent="0.3">
      <c r="A4" s="135" t="s">
        <v>153</v>
      </c>
      <c r="B4" s="144"/>
      <c r="C4" s="136"/>
      <c r="D4" s="86">
        <v>24</v>
      </c>
      <c r="E4" s="87">
        <v>54</v>
      </c>
      <c r="F4" s="87">
        <v>42</v>
      </c>
      <c r="G4" s="87">
        <v>47</v>
      </c>
      <c r="H4" s="87">
        <v>0</v>
      </c>
      <c r="I4" s="87">
        <v>0</v>
      </c>
      <c r="J4" s="88">
        <v>6</v>
      </c>
      <c r="K4" s="89">
        <f t="shared" ref="K4:K10" si="0">SUM(D4:J4)</f>
        <v>173</v>
      </c>
    </row>
    <row r="5" spans="1:11" ht="99.95" customHeight="1" x14ac:dyDescent="0.25">
      <c r="A5" s="145" t="s">
        <v>81</v>
      </c>
      <c r="B5" s="147" t="s">
        <v>82</v>
      </c>
      <c r="C5" s="148"/>
      <c r="D5" s="90">
        <v>0</v>
      </c>
      <c r="E5" s="91">
        <v>3</v>
      </c>
      <c r="F5" s="91">
        <v>0</v>
      </c>
      <c r="G5" s="91">
        <v>1</v>
      </c>
      <c r="H5" s="91">
        <v>0</v>
      </c>
      <c r="I5" s="91">
        <v>0</v>
      </c>
      <c r="J5" s="92">
        <v>0</v>
      </c>
      <c r="K5" s="93">
        <f t="shared" si="0"/>
        <v>4</v>
      </c>
    </row>
    <row r="6" spans="1:11" ht="99.95" customHeight="1" x14ac:dyDescent="0.25">
      <c r="A6" s="146"/>
      <c r="B6" s="146" t="s">
        <v>83</v>
      </c>
      <c r="C6" s="149"/>
      <c r="D6" s="94">
        <v>0</v>
      </c>
      <c r="E6" s="95">
        <v>1</v>
      </c>
      <c r="F6" s="95">
        <v>0</v>
      </c>
      <c r="G6" s="95">
        <v>0</v>
      </c>
      <c r="H6" s="95">
        <v>0</v>
      </c>
      <c r="I6" s="95">
        <v>0</v>
      </c>
      <c r="J6" s="96">
        <v>0</v>
      </c>
      <c r="K6" s="97">
        <f t="shared" si="0"/>
        <v>1</v>
      </c>
    </row>
    <row r="7" spans="1:11" ht="99.95" customHeight="1" x14ac:dyDescent="0.25">
      <c r="A7" s="146"/>
      <c r="B7" s="146" t="s">
        <v>84</v>
      </c>
      <c r="C7" s="149"/>
      <c r="D7" s="94">
        <v>0</v>
      </c>
      <c r="E7" s="95">
        <v>0</v>
      </c>
      <c r="F7" s="95">
        <v>1</v>
      </c>
      <c r="G7" s="95">
        <v>0</v>
      </c>
      <c r="H7" s="95">
        <v>0</v>
      </c>
      <c r="I7" s="95">
        <v>0</v>
      </c>
      <c r="J7" s="96">
        <v>0</v>
      </c>
      <c r="K7" s="97">
        <f t="shared" si="0"/>
        <v>1</v>
      </c>
    </row>
    <row r="8" spans="1:11" ht="99.95" customHeight="1" x14ac:dyDescent="0.25">
      <c r="A8" s="146"/>
      <c r="B8" s="146" t="s">
        <v>85</v>
      </c>
      <c r="C8" s="149"/>
      <c r="D8" s="94">
        <v>9</v>
      </c>
      <c r="E8" s="95">
        <v>43</v>
      </c>
      <c r="F8" s="95">
        <v>39</v>
      </c>
      <c r="G8" s="95">
        <v>25</v>
      </c>
      <c r="H8" s="95">
        <v>0</v>
      </c>
      <c r="I8" s="95">
        <v>6</v>
      </c>
      <c r="J8" s="96">
        <v>0</v>
      </c>
      <c r="K8" s="97">
        <f t="shared" si="0"/>
        <v>122</v>
      </c>
    </row>
    <row r="9" spans="1:11" ht="99.95" customHeight="1" thickBot="1" x14ac:dyDescent="0.3">
      <c r="A9" s="146"/>
      <c r="B9" s="150" t="s">
        <v>86</v>
      </c>
      <c r="C9" s="151"/>
      <c r="D9" s="94">
        <v>11</v>
      </c>
      <c r="E9" s="95">
        <v>14</v>
      </c>
      <c r="F9" s="95">
        <v>6</v>
      </c>
      <c r="G9" s="95">
        <v>7</v>
      </c>
      <c r="H9" s="95">
        <v>0</v>
      </c>
      <c r="I9" s="95">
        <v>2</v>
      </c>
      <c r="J9" s="96">
        <v>0</v>
      </c>
      <c r="K9" s="97">
        <f t="shared" si="0"/>
        <v>40</v>
      </c>
    </row>
    <row r="10" spans="1:11" ht="99.95" customHeight="1" thickBot="1" x14ac:dyDescent="0.3">
      <c r="A10" s="98" t="s">
        <v>87</v>
      </c>
      <c r="B10" s="135" t="s">
        <v>88</v>
      </c>
      <c r="C10" s="136"/>
      <c r="D10" s="99">
        <v>3</v>
      </c>
      <c r="E10" s="100">
        <v>0</v>
      </c>
      <c r="F10" s="100">
        <v>0</v>
      </c>
      <c r="G10" s="100">
        <v>12</v>
      </c>
      <c r="H10" s="100">
        <v>0</v>
      </c>
      <c r="I10" s="100">
        <v>0</v>
      </c>
      <c r="J10" s="101">
        <v>2</v>
      </c>
      <c r="K10" s="102">
        <f t="shared" si="0"/>
        <v>17</v>
      </c>
    </row>
    <row r="11" spans="1:11" s="2" customFormat="1" ht="14.25" thickBot="1" x14ac:dyDescent="0.3">
      <c r="A11" s="137" t="s">
        <v>11</v>
      </c>
      <c r="B11" s="138"/>
      <c r="C11" s="139"/>
      <c r="D11" s="103">
        <f t="shared" ref="D11:K11" si="1">SUM(D4,D5,D6,D7,D8,D9,D10)</f>
        <v>47</v>
      </c>
      <c r="E11" s="104">
        <f t="shared" si="1"/>
        <v>115</v>
      </c>
      <c r="F11" s="104">
        <f t="shared" si="1"/>
        <v>88</v>
      </c>
      <c r="G11" s="104">
        <f t="shared" si="1"/>
        <v>92</v>
      </c>
      <c r="H11" s="104">
        <f t="shared" si="1"/>
        <v>0</v>
      </c>
      <c r="I11" s="104">
        <f t="shared" si="1"/>
        <v>8</v>
      </c>
      <c r="J11" s="105">
        <f t="shared" si="1"/>
        <v>8</v>
      </c>
      <c r="K11" s="106">
        <f t="shared" si="1"/>
        <v>358</v>
      </c>
    </row>
  </sheetData>
  <mergeCells count="20">
    <mergeCell ref="A1:K1"/>
    <mergeCell ref="A2:B3"/>
    <mergeCell ref="C2:C3"/>
    <mergeCell ref="D2:D3"/>
    <mergeCell ref="E2:E3"/>
    <mergeCell ref="F2:F3"/>
    <mergeCell ref="G2:G3"/>
    <mergeCell ref="H2:H3"/>
    <mergeCell ref="I2:I3"/>
    <mergeCell ref="B10:C10"/>
    <mergeCell ref="A11:C11"/>
    <mergeCell ref="J2:J3"/>
    <mergeCell ref="K2:K3"/>
    <mergeCell ref="A4:C4"/>
    <mergeCell ref="A5:A9"/>
    <mergeCell ref="B5:C5"/>
    <mergeCell ref="B6:C6"/>
    <mergeCell ref="B7:C7"/>
    <mergeCell ref="B8:C8"/>
    <mergeCell ref="B9:C9"/>
  </mergeCells>
  <printOptions horizontalCentered="1" verticalCentered="1"/>
  <pageMargins left="0.39370078740157483" right="0.39370078740157483" top="0.39370078740157483" bottom="0.39370078740157483" header="0.39370078740157483" footer="0.39370078740157483"/>
  <pageSetup paperSize="9" scale="72"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G30"/>
  <sheetViews>
    <sheetView topLeftCell="A4" zoomScaleNormal="100" workbookViewId="0">
      <selection activeCell="D23" sqref="D23:G25"/>
    </sheetView>
  </sheetViews>
  <sheetFormatPr baseColWidth="10" defaultRowHeight="13.5" x14ac:dyDescent="0.25"/>
  <cols>
    <col min="1" max="1" width="22.42578125" style="1" customWidth="1"/>
    <col min="2" max="2" width="29.42578125" style="1" customWidth="1"/>
    <col min="3" max="12" width="15.7109375" style="1" customWidth="1"/>
    <col min="13" max="16384" width="11.42578125" style="1"/>
  </cols>
  <sheetData>
    <row r="1" spans="1:7" ht="14.25" customHeight="1" thickBot="1" x14ac:dyDescent="0.3">
      <c r="A1" s="126" t="s">
        <v>158</v>
      </c>
      <c r="B1" s="127"/>
      <c r="C1" s="127"/>
      <c r="D1" s="127"/>
      <c r="E1" s="127"/>
      <c r="F1" s="127"/>
      <c r="G1" s="128"/>
    </row>
    <row r="2" spans="1:7" ht="42.75" customHeight="1" x14ac:dyDescent="0.25">
      <c r="A2" s="194" t="s">
        <v>37</v>
      </c>
      <c r="B2" s="195"/>
      <c r="C2" s="196"/>
      <c r="D2" s="197" t="s">
        <v>36</v>
      </c>
      <c r="E2" s="199" t="s">
        <v>38</v>
      </c>
      <c r="F2" s="199"/>
      <c r="G2" s="200"/>
    </row>
    <row r="3" spans="1:7" ht="77.25" customHeight="1" thickBot="1" x14ac:dyDescent="0.3">
      <c r="A3" s="54" t="s">
        <v>39</v>
      </c>
      <c r="B3" s="201" t="s">
        <v>40</v>
      </c>
      <c r="C3" s="202"/>
      <c r="D3" s="198"/>
      <c r="E3" s="107" t="s">
        <v>89</v>
      </c>
      <c r="F3" s="9" t="s">
        <v>160</v>
      </c>
      <c r="G3" s="108" t="s">
        <v>41</v>
      </c>
    </row>
    <row r="4" spans="1:7" x14ac:dyDescent="0.25">
      <c r="A4" s="203" t="s">
        <v>42</v>
      </c>
      <c r="B4" s="204"/>
      <c r="C4" s="205"/>
      <c r="D4" s="55">
        <f>SUM(D5:D8)</f>
        <v>6</v>
      </c>
      <c r="E4" s="109">
        <f>SUM(E5:E8)</f>
        <v>4254</v>
      </c>
      <c r="F4" s="110">
        <f>SUM(F5:F8)</f>
        <v>4534</v>
      </c>
      <c r="G4" s="111">
        <f>SUM(G5:G8)</f>
        <v>555</v>
      </c>
    </row>
    <row r="5" spans="1:7" ht="24.95" customHeight="1" x14ac:dyDescent="0.25">
      <c r="A5" s="56">
        <v>10</v>
      </c>
      <c r="B5" s="176" t="s">
        <v>43</v>
      </c>
      <c r="C5" s="177"/>
      <c r="D5" s="48">
        <v>0</v>
      </c>
      <c r="E5" s="112">
        <v>0</v>
      </c>
      <c r="F5" s="113">
        <v>0</v>
      </c>
      <c r="G5" s="114">
        <v>0</v>
      </c>
    </row>
    <row r="6" spans="1:7" ht="24.95" customHeight="1" x14ac:dyDescent="0.25">
      <c r="A6" s="56">
        <v>11</v>
      </c>
      <c r="B6" s="176" t="s">
        <v>44</v>
      </c>
      <c r="C6" s="177"/>
      <c r="D6" s="48">
        <v>1</v>
      </c>
      <c r="E6" s="112">
        <v>0</v>
      </c>
      <c r="F6" s="113">
        <v>1000</v>
      </c>
      <c r="G6" s="114">
        <v>0</v>
      </c>
    </row>
    <row r="7" spans="1:7" ht="24.95" customHeight="1" x14ac:dyDescent="0.25">
      <c r="A7" s="56">
        <v>12</v>
      </c>
      <c r="B7" s="176" t="s">
        <v>45</v>
      </c>
      <c r="C7" s="177"/>
      <c r="D7" s="48">
        <v>2</v>
      </c>
      <c r="E7" s="112">
        <v>2645</v>
      </c>
      <c r="F7" s="113">
        <v>0</v>
      </c>
      <c r="G7" s="114">
        <v>555</v>
      </c>
    </row>
    <row r="8" spans="1:7" ht="24.95" customHeight="1" x14ac:dyDescent="0.25">
      <c r="A8" s="56">
        <v>13</v>
      </c>
      <c r="B8" s="176" t="s">
        <v>46</v>
      </c>
      <c r="C8" s="177"/>
      <c r="D8" s="48">
        <v>3</v>
      </c>
      <c r="E8" s="112">
        <v>1609</v>
      </c>
      <c r="F8" s="113">
        <v>3534</v>
      </c>
      <c r="G8" s="114">
        <v>0</v>
      </c>
    </row>
    <row r="9" spans="1:7" x14ac:dyDescent="0.25">
      <c r="A9" s="173" t="s">
        <v>152</v>
      </c>
      <c r="B9" s="174"/>
      <c r="C9" s="175"/>
      <c r="D9" s="58">
        <f>SUM(D10:D15)</f>
        <v>68</v>
      </c>
      <c r="E9" s="57">
        <f>SUM(E10:E15)</f>
        <v>94268</v>
      </c>
      <c r="F9" s="115">
        <f>SUM(F10:F15)</f>
        <v>6647</v>
      </c>
      <c r="G9" s="116">
        <f>SUM(G10:G15)</f>
        <v>4574.2299999999996</v>
      </c>
    </row>
    <row r="10" spans="1:7" ht="24.95" customHeight="1" x14ac:dyDescent="0.25">
      <c r="A10" s="56">
        <v>20</v>
      </c>
      <c r="B10" s="176" t="s">
        <v>47</v>
      </c>
      <c r="C10" s="177"/>
      <c r="D10" s="48">
        <v>13</v>
      </c>
      <c r="E10" s="112">
        <v>19201</v>
      </c>
      <c r="F10" s="113">
        <v>0</v>
      </c>
      <c r="G10" s="114">
        <v>1534</v>
      </c>
    </row>
    <row r="11" spans="1:7" ht="24.95" customHeight="1" x14ac:dyDescent="0.25">
      <c r="A11" s="56">
        <v>21</v>
      </c>
      <c r="B11" s="176" t="s">
        <v>48</v>
      </c>
      <c r="C11" s="177"/>
      <c r="D11" s="48">
        <v>8</v>
      </c>
      <c r="E11" s="112">
        <v>5491</v>
      </c>
      <c r="F11" s="113">
        <v>800</v>
      </c>
      <c r="G11" s="114">
        <v>4335</v>
      </c>
    </row>
    <row r="12" spans="1:7" ht="24.95" customHeight="1" x14ac:dyDescent="0.25">
      <c r="A12" s="56">
        <v>22</v>
      </c>
      <c r="B12" s="176" t="s">
        <v>49</v>
      </c>
      <c r="C12" s="177"/>
      <c r="D12" s="48">
        <v>11</v>
      </c>
      <c r="E12" s="112">
        <v>12109</v>
      </c>
      <c r="F12" s="113">
        <v>3047</v>
      </c>
      <c r="G12" s="114">
        <v>-1358</v>
      </c>
    </row>
    <row r="13" spans="1:7" ht="24.95" customHeight="1" x14ac:dyDescent="0.25">
      <c r="A13" s="56">
        <v>23</v>
      </c>
      <c r="B13" s="176" t="s">
        <v>50</v>
      </c>
      <c r="C13" s="177"/>
      <c r="D13" s="48">
        <v>10</v>
      </c>
      <c r="E13" s="112">
        <v>16073</v>
      </c>
      <c r="F13" s="113">
        <v>1200</v>
      </c>
      <c r="G13" s="114">
        <v>-97.93</v>
      </c>
    </row>
    <row r="14" spans="1:7" ht="24.95" customHeight="1" x14ac:dyDescent="0.25">
      <c r="A14" s="56">
        <v>24</v>
      </c>
      <c r="B14" s="176" t="s">
        <v>51</v>
      </c>
      <c r="C14" s="177"/>
      <c r="D14" s="48">
        <v>0</v>
      </c>
      <c r="E14" s="112">
        <v>0</v>
      </c>
      <c r="F14" s="113">
        <v>0</v>
      </c>
      <c r="G14" s="114">
        <v>0</v>
      </c>
    </row>
    <row r="15" spans="1:7" ht="24.95" customHeight="1" x14ac:dyDescent="0.25">
      <c r="A15" s="56">
        <v>25</v>
      </c>
      <c r="B15" s="176" t="s">
        <v>52</v>
      </c>
      <c r="C15" s="177"/>
      <c r="D15" s="48">
        <v>26</v>
      </c>
      <c r="E15" s="112">
        <v>41394</v>
      </c>
      <c r="F15" s="113">
        <v>1600</v>
      </c>
      <c r="G15" s="114">
        <v>161.16000000000003</v>
      </c>
    </row>
    <row r="16" spans="1:7" x14ac:dyDescent="0.25">
      <c r="A16" s="173" t="s">
        <v>151</v>
      </c>
      <c r="B16" s="174"/>
      <c r="C16" s="175"/>
      <c r="D16" s="58">
        <f>SUM(D17:D21)</f>
        <v>268</v>
      </c>
      <c r="E16" s="57">
        <f>SUM(E17:E21)</f>
        <v>261002</v>
      </c>
      <c r="F16" s="115">
        <f>SUM(F17:F21)</f>
        <v>88640</v>
      </c>
      <c r="G16" s="116">
        <f>SUM(G17:G21)</f>
        <v>48889.95</v>
      </c>
    </row>
    <row r="17" spans="1:7" ht="24.95" customHeight="1" x14ac:dyDescent="0.25">
      <c r="A17" s="56">
        <v>30</v>
      </c>
      <c r="B17" s="176" t="s">
        <v>53</v>
      </c>
      <c r="C17" s="177"/>
      <c r="D17" s="48">
        <v>0</v>
      </c>
      <c r="E17" s="112">
        <v>0</v>
      </c>
      <c r="F17" s="113">
        <v>0</v>
      </c>
      <c r="G17" s="114">
        <v>0</v>
      </c>
    </row>
    <row r="18" spans="1:7" ht="24.95" customHeight="1" x14ac:dyDescent="0.25">
      <c r="A18" s="56">
        <v>31</v>
      </c>
      <c r="B18" s="176" t="s">
        <v>54</v>
      </c>
      <c r="C18" s="177"/>
      <c r="D18" s="48">
        <v>86</v>
      </c>
      <c r="E18" s="112">
        <v>88855</v>
      </c>
      <c r="F18" s="113">
        <v>33874</v>
      </c>
      <c r="G18" s="114">
        <v>7474.95</v>
      </c>
    </row>
    <row r="19" spans="1:7" ht="24.95" customHeight="1" x14ac:dyDescent="0.25">
      <c r="A19" s="56">
        <v>32</v>
      </c>
      <c r="B19" s="176" t="s">
        <v>55</v>
      </c>
      <c r="C19" s="177"/>
      <c r="D19" s="48">
        <v>31</v>
      </c>
      <c r="E19" s="112">
        <v>36653</v>
      </c>
      <c r="F19" s="113">
        <v>8928</v>
      </c>
      <c r="G19" s="114">
        <v>2821</v>
      </c>
    </row>
    <row r="20" spans="1:7" ht="24.95" customHeight="1" x14ac:dyDescent="0.25">
      <c r="A20" s="56">
        <v>33</v>
      </c>
      <c r="B20" s="176" t="s">
        <v>56</v>
      </c>
      <c r="C20" s="177"/>
      <c r="D20" s="48">
        <v>148</v>
      </c>
      <c r="E20" s="112">
        <v>132444</v>
      </c>
      <c r="F20" s="113">
        <v>44638</v>
      </c>
      <c r="G20" s="114">
        <v>38594</v>
      </c>
    </row>
    <row r="21" spans="1:7" ht="24.95" customHeight="1" x14ac:dyDescent="0.25">
      <c r="A21" s="56">
        <v>34</v>
      </c>
      <c r="B21" s="176" t="s">
        <v>57</v>
      </c>
      <c r="C21" s="177"/>
      <c r="D21" s="48">
        <v>3</v>
      </c>
      <c r="E21" s="112">
        <v>3050</v>
      </c>
      <c r="F21" s="113">
        <v>1200</v>
      </c>
      <c r="G21" s="114">
        <v>0</v>
      </c>
    </row>
    <row r="22" spans="1:7" x14ac:dyDescent="0.25">
      <c r="A22" s="173" t="s">
        <v>58</v>
      </c>
      <c r="B22" s="174"/>
      <c r="C22" s="175"/>
      <c r="D22" s="58">
        <f>SUM(D23:D24)</f>
        <v>6</v>
      </c>
      <c r="E22" s="57">
        <f>SUM(E23:E24)</f>
        <v>2476</v>
      </c>
      <c r="F22" s="115">
        <f>SUM(F23:F24)</f>
        <v>3034</v>
      </c>
      <c r="G22" s="116">
        <f>SUM(G23:G24)</f>
        <v>0</v>
      </c>
    </row>
    <row r="23" spans="1:7" ht="24.95" customHeight="1" x14ac:dyDescent="0.25">
      <c r="A23" s="56">
        <v>41</v>
      </c>
      <c r="B23" s="176" t="s">
        <v>59</v>
      </c>
      <c r="C23" s="177"/>
      <c r="D23" s="48">
        <v>5</v>
      </c>
      <c r="E23" s="112">
        <v>976</v>
      </c>
      <c r="F23" s="113">
        <v>3034</v>
      </c>
      <c r="G23" s="114">
        <v>0</v>
      </c>
    </row>
    <row r="24" spans="1:7" ht="24.95" customHeight="1" x14ac:dyDescent="0.25">
      <c r="A24" s="56">
        <v>42</v>
      </c>
      <c r="B24" s="176" t="s">
        <v>60</v>
      </c>
      <c r="C24" s="177"/>
      <c r="D24" s="48">
        <v>1</v>
      </c>
      <c r="E24" s="112">
        <v>1500</v>
      </c>
      <c r="F24" s="113">
        <v>0</v>
      </c>
      <c r="G24" s="114">
        <v>0</v>
      </c>
    </row>
    <row r="25" spans="1:7" ht="14.25" thickBot="1" x14ac:dyDescent="0.3">
      <c r="A25" s="178" t="s">
        <v>10</v>
      </c>
      <c r="B25" s="179"/>
      <c r="C25" s="180"/>
      <c r="D25" s="58">
        <v>10</v>
      </c>
      <c r="E25" s="57">
        <v>0</v>
      </c>
      <c r="F25" s="115">
        <v>3055</v>
      </c>
      <c r="G25" s="116">
        <v>201</v>
      </c>
    </row>
    <row r="26" spans="1:7" ht="14.25" thickBot="1" x14ac:dyDescent="0.3">
      <c r="A26" s="181" t="s">
        <v>11</v>
      </c>
      <c r="B26" s="182"/>
      <c r="C26" s="183"/>
      <c r="D26" s="60">
        <f>SUM(D4,D9,D16,D22,D25)</f>
        <v>358</v>
      </c>
      <c r="E26" s="59">
        <f>SUM(E4,E9,E16,E22,E25)</f>
        <v>362000</v>
      </c>
      <c r="F26" s="117">
        <f>SUM(F4,F9,F16,F22,F25)</f>
        <v>105910</v>
      </c>
      <c r="G26" s="118">
        <f>SUM(G4,G9,G16,G22,G25)</f>
        <v>54220.179999999993</v>
      </c>
    </row>
    <row r="27" spans="1:7" ht="13.5" customHeight="1" x14ac:dyDescent="0.25">
      <c r="A27" s="184" t="s">
        <v>72</v>
      </c>
      <c r="B27" s="185"/>
      <c r="C27" s="185"/>
      <c r="D27" s="185"/>
      <c r="E27" s="185"/>
      <c r="F27" s="185"/>
      <c r="G27" s="186"/>
    </row>
    <row r="28" spans="1:7" ht="14.25" thickBot="1" x14ac:dyDescent="0.3">
      <c r="A28" s="187"/>
      <c r="B28" s="188"/>
      <c r="C28" s="188"/>
      <c r="D28" s="188"/>
      <c r="E28" s="188"/>
      <c r="F28" s="188"/>
      <c r="G28" s="189"/>
    </row>
    <row r="29" spans="1:7" ht="13.5" customHeight="1" thickBot="1" x14ac:dyDescent="0.3">
      <c r="A29" s="190"/>
      <c r="B29" s="191"/>
      <c r="C29" s="167" t="s">
        <v>61</v>
      </c>
      <c r="D29" s="168"/>
      <c r="E29" s="168"/>
      <c r="F29" s="169"/>
      <c r="G29" s="119">
        <f>IF(D26=0,0,(E26+F26+G26)/D26)</f>
        <v>1458.464189944134</v>
      </c>
    </row>
    <row r="30" spans="1:7" ht="14.25" customHeight="1" thickBot="1" x14ac:dyDescent="0.3">
      <c r="A30" s="192"/>
      <c r="B30" s="193"/>
      <c r="C30" s="170" t="s">
        <v>145</v>
      </c>
      <c r="D30" s="171"/>
      <c r="E30" s="171"/>
      <c r="F30" s="172"/>
      <c r="G30" s="120">
        <f>SUM(F26,E26,G26)</f>
        <v>522130.18</v>
      </c>
    </row>
  </sheetData>
  <mergeCells count="32">
    <mergeCell ref="A9:C9"/>
    <mergeCell ref="A1:G1"/>
    <mergeCell ref="A2:C2"/>
    <mergeCell ref="D2:D3"/>
    <mergeCell ref="E2:G2"/>
    <mergeCell ref="B3:C3"/>
    <mergeCell ref="A4:C4"/>
    <mergeCell ref="B5:C5"/>
    <mergeCell ref="B6:C6"/>
    <mergeCell ref="B7:C7"/>
    <mergeCell ref="B8:C8"/>
    <mergeCell ref="B21:C21"/>
    <mergeCell ref="B10:C10"/>
    <mergeCell ref="B11:C11"/>
    <mergeCell ref="B12:C12"/>
    <mergeCell ref="B13:C13"/>
    <mergeCell ref="B14:C14"/>
    <mergeCell ref="B15:C15"/>
    <mergeCell ref="A16:C16"/>
    <mergeCell ref="B17:C17"/>
    <mergeCell ref="B18:C18"/>
    <mergeCell ref="B19:C19"/>
    <mergeCell ref="B20:C20"/>
    <mergeCell ref="C29:F29"/>
    <mergeCell ref="C30:F30"/>
    <mergeCell ref="A22:C22"/>
    <mergeCell ref="B23:C23"/>
    <mergeCell ref="B24:C24"/>
    <mergeCell ref="A25:C25"/>
    <mergeCell ref="A26:C26"/>
    <mergeCell ref="A27:G28"/>
    <mergeCell ref="A29:B30"/>
  </mergeCells>
  <printOptions horizontalCentered="1" verticalCentered="1"/>
  <pageMargins left="0.39370078740157483" right="0.39370078740157483" top="0.39370078740157483" bottom="0.39370078740157483" header="0.39370078740157483" footer="0.39370078740157483"/>
  <pageSetup paperSize="9" scale="76"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D22"/>
  <sheetViews>
    <sheetView zoomScaleNormal="100" workbookViewId="0">
      <selection activeCell="B3" sqref="B3:D21"/>
    </sheetView>
  </sheetViews>
  <sheetFormatPr baseColWidth="10" defaultRowHeight="13.5" x14ac:dyDescent="0.25"/>
  <cols>
    <col min="1" max="1" width="40.7109375" style="1" customWidth="1"/>
    <col min="2" max="11" width="15.7109375" style="1" customWidth="1"/>
    <col min="12" max="16384" width="11.42578125" style="1"/>
  </cols>
  <sheetData>
    <row r="1" spans="1:4" ht="14.25" thickBot="1" x14ac:dyDescent="0.3">
      <c r="A1" s="126" t="s">
        <v>159</v>
      </c>
      <c r="B1" s="127"/>
      <c r="C1" s="127"/>
      <c r="D1" s="128"/>
    </row>
    <row r="2" spans="1:4" ht="95.25" thickBot="1" x14ac:dyDescent="0.3">
      <c r="A2" s="29" t="s">
        <v>62</v>
      </c>
      <c r="B2" s="10" t="s">
        <v>146</v>
      </c>
      <c r="C2" s="10" t="s">
        <v>71</v>
      </c>
      <c r="D2" s="10" t="s">
        <v>147</v>
      </c>
    </row>
    <row r="3" spans="1:4" ht="13.5" customHeight="1" x14ac:dyDescent="0.25">
      <c r="A3" s="61" t="s">
        <v>90</v>
      </c>
      <c r="B3" s="62">
        <v>18</v>
      </c>
      <c r="C3" s="62">
        <v>24938</v>
      </c>
      <c r="D3" s="62">
        <v>379</v>
      </c>
    </row>
    <row r="4" spans="1:4" ht="13.5" customHeight="1" x14ac:dyDescent="0.25">
      <c r="A4" s="56" t="s">
        <v>91</v>
      </c>
      <c r="B4" s="63">
        <v>33</v>
      </c>
      <c r="C4" s="63">
        <v>52466</v>
      </c>
      <c r="D4" s="63">
        <v>685</v>
      </c>
    </row>
    <row r="5" spans="1:4" ht="13.5" customHeight="1" x14ac:dyDescent="0.25">
      <c r="A5" s="56" t="s">
        <v>92</v>
      </c>
      <c r="B5" s="63">
        <v>53</v>
      </c>
      <c r="C5" s="63">
        <v>71292</v>
      </c>
      <c r="D5" s="63">
        <v>2695</v>
      </c>
    </row>
    <row r="6" spans="1:4" ht="13.5" customHeight="1" x14ac:dyDescent="0.25">
      <c r="A6" s="56" t="s">
        <v>93</v>
      </c>
      <c r="B6" s="63">
        <v>10</v>
      </c>
      <c r="C6" s="63">
        <v>15062</v>
      </c>
      <c r="D6" s="63">
        <v>254</v>
      </c>
    </row>
    <row r="7" spans="1:4" ht="13.5" customHeight="1" x14ac:dyDescent="0.25">
      <c r="A7" s="56" t="s">
        <v>94</v>
      </c>
      <c r="B7" s="63">
        <v>36</v>
      </c>
      <c r="C7" s="63">
        <v>52428</v>
      </c>
      <c r="D7" s="63">
        <v>839</v>
      </c>
    </row>
    <row r="8" spans="1:4" ht="13.5" customHeight="1" x14ac:dyDescent="0.25">
      <c r="A8" s="56" t="s">
        <v>95</v>
      </c>
      <c r="B8" s="63">
        <v>19</v>
      </c>
      <c r="C8" s="63">
        <v>28742</v>
      </c>
      <c r="D8" s="63">
        <v>402</v>
      </c>
    </row>
    <row r="9" spans="1:4" ht="13.5" customHeight="1" x14ac:dyDescent="0.25">
      <c r="A9" s="56" t="s">
        <v>96</v>
      </c>
      <c r="B9" s="63">
        <v>14</v>
      </c>
      <c r="C9" s="63">
        <v>20238</v>
      </c>
      <c r="D9" s="63">
        <v>269</v>
      </c>
    </row>
    <row r="10" spans="1:4" x14ac:dyDescent="0.25">
      <c r="A10" s="56" t="s">
        <v>63</v>
      </c>
      <c r="B10" s="63">
        <v>17</v>
      </c>
      <c r="C10" s="63">
        <v>31428</v>
      </c>
      <c r="D10" s="63">
        <v>336</v>
      </c>
    </row>
    <row r="11" spans="1:4" x14ac:dyDescent="0.25">
      <c r="A11" s="56" t="s">
        <v>64</v>
      </c>
      <c r="B11" s="63">
        <v>8</v>
      </c>
      <c r="C11" s="63">
        <v>10981</v>
      </c>
      <c r="D11" s="63">
        <v>164</v>
      </c>
    </row>
    <row r="12" spans="1:4" x14ac:dyDescent="0.25">
      <c r="A12" s="56" t="s">
        <v>65</v>
      </c>
      <c r="B12" s="63">
        <v>1</v>
      </c>
      <c r="C12" s="63">
        <v>1100</v>
      </c>
      <c r="D12" s="63">
        <v>24</v>
      </c>
    </row>
    <row r="13" spans="1:4" x14ac:dyDescent="0.25">
      <c r="A13" s="56" t="s">
        <v>97</v>
      </c>
      <c r="B13" s="63">
        <v>93</v>
      </c>
      <c r="C13" s="63">
        <v>126517</v>
      </c>
      <c r="D13" s="63">
        <v>1736</v>
      </c>
    </row>
    <row r="14" spans="1:4" x14ac:dyDescent="0.25">
      <c r="A14" s="56" t="s">
        <v>66</v>
      </c>
      <c r="B14" s="63">
        <v>15</v>
      </c>
      <c r="C14" s="63">
        <v>28835</v>
      </c>
      <c r="D14" s="63">
        <v>402</v>
      </c>
    </row>
    <row r="15" spans="1:4" ht="13.5" customHeight="1" x14ac:dyDescent="0.25">
      <c r="A15" s="56" t="s">
        <v>98</v>
      </c>
      <c r="B15" s="63">
        <v>32</v>
      </c>
      <c r="C15" s="63">
        <v>42593</v>
      </c>
      <c r="D15" s="63">
        <v>718</v>
      </c>
    </row>
    <row r="16" spans="1:4" x14ac:dyDescent="0.25">
      <c r="A16" s="56" t="s">
        <v>67</v>
      </c>
      <c r="B16" s="63">
        <v>4</v>
      </c>
      <c r="C16" s="63">
        <v>12211</v>
      </c>
      <c r="D16" s="63">
        <v>163</v>
      </c>
    </row>
    <row r="17" spans="1:4" x14ac:dyDescent="0.25">
      <c r="A17" s="56" t="s">
        <v>68</v>
      </c>
      <c r="B17" s="63">
        <v>0</v>
      </c>
      <c r="C17" s="63">
        <v>0</v>
      </c>
      <c r="D17" s="63">
        <v>0</v>
      </c>
    </row>
    <row r="18" spans="1:4" x14ac:dyDescent="0.25">
      <c r="A18" s="56" t="s">
        <v>69</v>
      </c>
      <c r="B18" s="63">
        <v>0</v>
      </c>
      <c r="C18" s="63">
        <v>0</v>
      </c>
      <c r="D18" s="63">
        <v>0</v>
      </c>
    </row>
    <row r="19" spans="1:4" x14ac:dyDescent="0.25">
      <c r="A19" s="56" t="s">
        <v>99</v>
      </c>
      <c r="B19" s="63">
        <v>0</v>
      </c>
      <c r="C19" s="63">
        <v>0</v>
      </c>
      <c r="D19" s="63">
        <v>0</v>
      </c>
    </row>
    <row r="20" spans="1:4" x14ac:dyDescent="0.25">
      <c r="A20" s="56" t="s">
        <v>70</v>
      </c>
      <c r="B20" s="63">
        <v>5</v>
      </c>
      <c r="C20" s="63">
        <v>3299</v>
      </c>
      <c r="D20" s="63">
        <v>45</v>
      </c>
    </row>
    <row r="21" spans="1:4" ht="14.25" thickBot="1" x14ac:dyDescent="0.3">
      <c r="A21" s="56" t="s">
        <v>10</v>
      </c>
      <c r="B21" s="63">
        <v>0</v>
      </c>
      <c r="C21" s="63">
        <v>0</v>
      </c>
      <c r="D21" s="63">
        <v>0</v>
      </c>
    </row>
    <row r="22" spans="1:4" ht="14.25" thickBot="1" x14ac:dyDescent="0.3">
      <c r="A22" s="64" t="s">
        <v>11</v>
      </c>
      <c r="B22" s="28">
        <f>SUM(B3:B21)</f>
        <v>358</v>
      </c>
      <c r="C22" s="28">
        <f>SUM(C3:C21)</f>
        <v>522130</v>
      </c>
      <c r="D22" s="28">
        <f>SUM(D3:D21)</f>
        <v>9111</v>
      </c>
    </row>
  </sheetData>
  <mergeCells count="1">
    <mergeCell ref="A1:D1"/>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Analyse demandes traitées</vt:lpstr>
      <vt:lpstr>Répartition par sexe et CSP</vt:lpstr>
      <vt:lpstr>Répartion par sexe et âge</vt:lpstr>
      <vt:lpstr>Répart du nb par taille d'Entre</vt:lpstr>
      <vt:lpstr>Répart Engagt par taille d'Entr</vt:lpstr>
      <vt:lpstr>Coûts péda pris en charge</vt:lpstr>
      <vt:lpstr>Certificateurs et niveaux visés</vt:lpstr>
      <vt:lpstr>Spécialités de formation</vt:lpstr>
      <vt:lpstr>Régionalisation</vt:lpstr>
      <vt:lpstr>Secteurs d'activités</vt:lpstr>
    </vt:vector>
  </TitlesOfParts>
  <Company>FPSPP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Wilfried Jason</dc:creator>
  <cp:lastModifiedBy>Wilfried Jason</cp:lastModifiedBy>
  <cp:lastPrinted>2016-11-30T09:45:56Z</cp:lastPrinted>
  <dcterms:created xsi:type="dcterms:W3CDTF">2016-11-03T13:42:33Z</dcterms:created>
  <dcterms:modified xsi:type="dcterms:W3CDTF">2017-01-17T12:58:09Z</dcterms:modified>
</cp:coreProperties>
</file>